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boyddavies/Documents/Documents/Qilu Sino-Canadian School Policies/Calendars/"/>
    </mc:Choice>
  </mc:AlternateContent>
  <bookViews>
    <workbookView xWindow="0" yWindow="460" windowWidth="28800" windowHeight="16140"/>
  </bookViews>
  <sheets>
    <sheet name="2018-2019" sheetId="3" r:id="rId1"/>
    <sheet name="Calendar" sheetId="1" r:id="rId2"/>
  </sheets>
  <definedNames>
    <definedName name="Apl_Val">DATE(CalYear,4,1)</definedName>
    <definedName name="Aug_Val">DATE(CalYear,8,1)</definedName>
    <definedName name="CalYear">Calendar!$B$1</definedName>
    <definedName name="ColumnTitleRegion1..H9.1">Calendar!$B$3</definedName>
    <definedName name="ColumnTitleRegion10..P41.1">Calendar!$J$35</definedName>
    <definedName name="ColumnTitleRegion11..H49.1">Calendar!$B$43</definedName>
    <definedName name="ColumnTitleRegion12..P49.1">Calendar!$J$43</definedName>
    <definedName name="ColumnTitleRegion2..P9.1">Calendar!$J$3</definedName>
    <definedName name="ColumnTitleRegion3..H17.1">Calendar!$B$11</definedName>
    <definedName name="ColumnTitleRegion4..P17.1">Calendar!$J$11</definedName>
    <definedName name="ColumnTitleRegion5..H25.1">Calendar!$B$19</definedName>
    <definedName name="ColumnTitleRegion6..P25.1">Calendar!$J$19</definedName>
    <definedName name="ColumnTitleRegion7..H33.1">Calendar!$B$27</definedName>
    <definedName name="ColumnTitleRegion8..P33.1">Calendar!$J$27</definedName>
    <definedName name="ColumnTitleRegion9..H41.1">Calendar!$B$35</definedName>
    <definedName name="Days">{0,1,2,3,4,5,6} + {0;1;2;3;4;5}*7</definedName>
    <definedName name="Dec_Val">DATE(CalYear,12,1)</definedName>
    <definedName name="Feb_Val">DATE(CalYear,2,1)</definedName>
    <definedName name="Jan_Val">DATE(CalYear,1,1)</definedName>
    <definedName name="July_Val">DATE(CalYear,7,1)</definedName>
    <definedName name="June_Val">DATE(CalYear,6,1)</definedName>
    <definedName name="Mar_Val">DATE(CalYear,3,1)</definedName>
    <definedName name="May_Val">DATE(CalYear,5,1)</definedName>
    <definedName name="Nov_Val">DATE(CalYear,11,1)</definedName>
    <definedName name="Oct_Val">DATE(CalYear,10,1)</definedName>
    <definedName name="_xlnm.Print_Area" localSheetId="0">'2018-2019'!$B$4:$P$95</definedName>
    <definedName name="Sep_Val">DATE(CalYear,9,1)</definedName>
    <definedName name="WeekStart">"Monday"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3" l="1"/>
  <c r="C75" i="3"/>
  <c r="C77" i="3"/>
  <c r="D75" i="3"/>
  <c r="D66" i="3"/>
  <c r="D77" i="3"/>
  <c r="G77" i="3"/>
  <c r="P43" i="1"/>
  <c r="O43" i="1"/>
  <c r="N43" i="1"/>
  <c r="M43" i="1"/>
  <c r="L43" i="1"/>
  <c r="K43" i="1"/>
  <c r="J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H35" i="1"/>
  <c r="G35" i="1"/>
  <c r="F35" i="1"/>
  <c r="E35" i="1"/>
  <c r="D35" i="1"/>
  <c r="C35" i="1"/>
  <c r="B35" i="1"/>
  <c r="H27" i="1"/>
  <c r="G27" i="1"/>
  <c r="F27" i="1"/>
  <c r="E27" i="1"/>
  <c r="D27" i="1"/>
  <c r="C27" i="1"/>
  <c r="B27" i="1"/>
  <c r="P27" i="1"/>
  <c r="O27" i="1"/>
  <c r="N27" i="1"/>
  <c r="M27" i="1"/>
  <c r="L27" i="1"/>
  <c r="K27" i="1"/>
  <c r="J27" i="1"/>
  <c r="P19" i="1"/>
  <c r="O19" i="1"/>
  <c r="N19" i="1"/>
  <c r="M19" i="1"/>
  <c r="L19" i="1"/>
  <c r="K19" i="1"/>
  <c r="J19" i="1"/>
  <c r="H19" i="1"/>
  <c r="G19" i="1"/>
  <c r="F19" i="1"/>
  <c r="E19" i="1"/>
  <c r="D19" i="1"/>
  <c r="C19" i="1"/>
  <c r="B19" i="1"/>
  <c r="H11" i="1"/>
  <c r="G11" i="1"/>
  <c r="F11" i="1"/>
  <c r="E11" i="1"/>
  <c r="D11" i="1"/>
  <c r="C11" i="1"/>
  <c r="B11" i="1"/>
  <c r="P11" i="1"/>
  <c r="O11" i="1"/>
  <c r="N11" i="1"/>
  <c r="M11" i="1"/>
  <c r="L11" i="1"/>
  <c r="K11" i="1"/>
  <c r="J11" i="1"/>
  <c r="P3" i="1"/>
  <c r="O3" i="1"/>
  <c r="N3" i="1"/>
  <c r="M3" i="1"/>
  <c r="L3" i="1"/>
  <c r="K3" i="1"/>
  <c r="J3" i="1"/>
  <c r="H3" i="1"/>
  <c r="G3" i="1"/>
  <c r="F3" i="1"/>
  <c r="E3" i="1"/>
  <c r="D3" i="1"/>
  <c r="C3" i="1"/>
  <c r="B3" i="1"/>
  <c r="J12" i="1" a="1"/>
  <c r="J5" i="1" a="1"/>
  <c r="B13" i="1" a="1"/>
  <c r="J13" i="1" a="1"/>
  <c r="J49" i="1" a="1"/>
  <c r="J48" i="1" a="1"/>
  <c r="J47" i="1" a="1"/>
  <c r="J46" i="1" a="1"/>
  <c r="J45" i="1" a="1"/>
  <c r="J44" i="1" a="1"/>
  <c r="B49" i="1" a="1"/>
  <c r="B48" i="1" a="1"/>
  <c r="B47" i="1" a="1"/>
  <c r="B46" i="1" a="1"/>
  <c r="B45" i="1" a="1"/>
  <c r="B44" i="1" a="1"/>
  <c r="J41" i="1" a="1"/>
  <c r="J40" i="1" a="1"/>
  <c r="J39" i="1" a="1"/>
  <c r="J38" i="1" a="1"/>
  <c r="J37" i="1" a="1"/>
  <c r="J36" i="1" a="1"/>
  <c r="B41" i="1" a="1"/>
  <c r="B40" i="1" a="1"/>
  <c r="B39" i="1" a="1"/>
  <c r="B38" i="1" a="1"/>
  <c r="B37" i="1" a="1"/>
  <c r="B36" i="1" a="1"/>
  <c r="J33" i="1" a="1"/>
  <c r="J32" i="1" a="1"/>
  <c r="J31" i="1" a="1"/>
  <c r="J30" i="1" a="1"/>
  <c r="J29" i="1" a="1"/>
  <c r="J28" i="1" a="1"/>
  <c r="B33" i="1" a="1"/>
  <c r="B32" i="1" a="1"/>
  <c r="B31" i="1" a="1"/>
  <c r="B30" i="1" a="1"/>
  <c r="B29" i="1" a="1"/>
  <c r="B28" i="1" a="1"/>
  <c r="J25" i="1" a="1"/>
  <c r="J24" i="1" a="1"/>
  <c r="J23" i="1" a="1"/>
  <c r="J22" i="1" a="1"/>
  <c r="J21" i="1" a="1"/>
  <c r="J20" i="1" a="1"/>
  <c r="B25" i="1" a="1"/>
  <c r="B24" i="1" a="1"/>
  <c r="B23" i="1" a="1"/>
  <c r="B22" i="1" a="1"/>
  <c r="B21" i="1" a="1"/>
  <c r="B20" i="1" a="1"/>
  <c r="J17" i="1" a="1"/>
  <c r="J16" i="1" a="1"/>
  <c r="J15" i="1" a="1"/>
  <c r="J14" i="1" a="1"/>
  <c r="B17" i="1" a="1"/>
  <c r="B16" i="1" a="1"/>
  <c r="B15" i="1" a="1"/>
  <c r="B14" i="1" a="1"/>
  <c r="J9" i="1" a="1"/>
  <c r="J8" i="1" a="1"/>
  <c r="J7" i="1" a="1"/>
  <c r="J6" i="1" a="1"/>
  <c r="J12" i="1"/>
  <c r="N12" i="1"/>
  <c r="K12" i="1"/>
  <c r="O12" i="1"/>
  <c r="L12" i="1"/>
  <c r="P12" i="1"/>
  <c r="M12" i="1"/>
  <c r="J4" i="1" a="1"/>
  <c r="K4" i="1"/>
  <c r="B12" i="1" a="1"/>
  <c r="B4" i="1" a="1"/>
  <c r="B4" i="1"/>
  <c r="B5" i="1" a="1"/>
  <c r="B8" i="1" a="1"/>
  <c r="B9" i="1" a="1"/>
  <c r="B6" i="1" a="1"/>
  <c r="B7" i="1" a="1"/>
  <c r="E13" i="1"/>
  <c r="H33" i="1"/>
  <c r="B2" i="1"/>
  <c r="P9" i="1"/>
  <c r="P14" i="1"/>
  <c r="B18" i="1"/>
  <c r="H23" i="1"/>
  <c r="P21" i="1"/>
  <c r="P25" i="1"/>
  <c r="H29" i="1"/>
  <c r="H15" i="1"/>
  <c r="P30" i="1"/>
  <c r="B34" i="1"/>
  <c r="P47" i="1"/>
  <c r="P6" i="1"/>
  <c r="J2" i="1"/>
  <c r="H16" i="1"/>
  <c r="P15" i="1"/>
  <c r="H20" i="1"/>
  <c r="H24" i="1"/>
  <c r="P22" i="1"/>
  <c r="J18" i="1"/>
  <c r="H30" i="1"/>
  <c r="J26" i="1"/>
  <c r="P31" i="1"/>
  <c r="G36" i="1"/>
  <c r="H40" i="1"/>
  <c r="P37" i="1"/>
  <c r="P41" i="1"/>
  <c r="H13" i="1"/>
  <c r="P7" i="1"/>
  <c r="B10" i="1"/>
  <c r="H17" i="1"/>
  <c r="P16" i="1"/>
  <c r="G21" i="1"/>
  <c r="H25" i="1"/>
  <c r="P23" i="1"/>
  <c r="B26" i="1"/>
  <c r="H31" i="1"/>
  <c r="O28" i="1"/>
  <c r="P32" i="1"/>
  <c r="H37" i="1"/>
  <c r="H41" i="1"/>
  <c r="P38" i="1"/>
  <c r="H44" i="1"/>
  <c r="H48" i="1"/>
  <c r="O45" i="1"/>
  <c r="P49" i="1"/>
  <c r="P5" i="1"/>
  <c r="H46" i="1"/>
  <c r="J42" i="1"/>
  <c r="P8" i="1"/>
  <c r="H14" i="1"/>
  <c r="J10" i="1"/>
  <c r="P17" i="1"/>
  <c r="H22" i="1"/>
  <c r="P20" i="1"/>
  <c r="P24" i="1"/>
  <c r="G28" i="1"/>
  <c r="H32" i="1"/>
  <c r="P29" i="1"/>
  <c r="P33" i="1"/>
  <c r="H38" i="1"/>
  <c r="J34" i="1"/>
  <c r="P39" i="1"/>
  <c r="B42" i="1"/>
  <c r="H47" i="1"/>
  <c r="P44" i="1"/>
  <c r="P48" i="1"/>
  <c r="H39" i="1"/>
  <c r="O36" i="1"/>
  <c r="P40" i="1"/>
  <c r="H45" i="1"/>
  <c r="H49" i="1"/>
  <c r="O46" i="1"/>
  <c r="P13" i="1"/>
  <c r="M13" i="1"/>
  <c r="J5" i="1"/>
  <c r="B13" i="1"/>
  <c r="J13" i="1"/>
  <c r="M5" i="1"/>
  <c r="N5" i="1"/>
  <c r="K5" i="1"/>
  <c r="O5" i="1"/>
  <c r="L5" i="1"/>
  <c r="F13" i="1"/>
  <c r="C13" i="1"/>
  <c r="G13" i="1"/>
  <c r="D13" i="1"/>
  <c r="N13" i="1"/>
  <c r="K13" i="1"/>
  <c r="O13" i="1"/>
  <c r="L13" i="1"/>
  <c r="M49" i="1"/>
  <c r="J49" i="1"/>
  <c r="N49" i="1"/>
  <c r="K49" i="1"/>
  <c r="O49" i="1"/>
  <c r="L49" i="1"/>
  <c r="M48" i="1"/>
  <c r="J48" i="1"/>
  <c r="N48" i="1"/>
  <c r="K48" i="1"/>
  <c r="O48" i="1"/>
  <c r="L48" i="1"/>
  <c r="M47" i="1"/>
  <c r="J47" i="1"/>
  <c r="N47" i="1"/>
  <c r="K47" i="1"/>
  <c r="O47" i="1"/>
  <c r="L47" i="1"/>
  <c r="L46" i="1"/>
  <c r="P46" i="1"/>
  <c r="M46" i="1"/>
  <c r="J46" i="1"/>
  <c r="N46" i="1"/>
  <c r="K46" i="1"/>
  <c r="L45" i="1"/>
  <c r="P45" i="1"/>
  <c r="M45" i="1"/>
  <c r="J45" i="1"/>
  <c r="N45" i="1"/>
  <c r="K45" i="1"/>
  <c r="M44" i="1"/>
  <c r="J44" i="1"/>
  <c r="N44" i="1"/>
  <c r="K44" i="1"/>
  <c r="O44" i="1"/>
  <c r="L44" i="1"/>
  <c r="E49" i="1"/>
  <c r="B49" i="1"/>
  <c r="F49" i="1"/>
  <c r="C49" i="1"/>
  <c r="G49" i="1"/>
  <c r="D49" i="1"/>
  <c r="E48" i="1"/>
  <c r="B48" i="1"/>
  <c r="F48" i="1"/>
  <c r="C48" i="1"/>
  <c r="G48" i="1"/>
  <c r="D48" i="1"/>
  <c r="E47" i="1"/>
  <c r="B47" i="1"/>
  <c r="F47" i="1"/>
  <c r="C47" i="1"/>
  <c r="G47" i="1"/>
  <c r="D47" i="1"/>
  <c r="E46" i="1"/>
  <c r="B46" i="1"/>
  <c r="F46" i="1"/>
  <c r="C46" i="1"/>
  <c r="G46" i="1"/>
  <c r="D46" i="1"/>
  <c r="E45" i="1"/>
  <c r="B45" i="1"/>
  <c r="F45" i="1"/>
  <c r="C45" i="1"/>
  <c r="G45" i="1"/>
  <c r="D45" i="1"/>
  <c r="E44" i="1"/>
  <c r="B44" i="1"/>
  <c r="F44" i="1"/>
  <c r="C44" i="1"/>
  <c r="G44" i="1"/>
  <c r="D44" i="1"/>
  <c r="N41" i="1"/>
  <c r="M41" i="1"/>
  <c r="K41" i="1"/>
  <c r="O41" i="1"/>
  <c r="J41" i="1"/>
  <c r="L41" i="1"/>
  <c r="M40" i="1"/>
  <c r="J40" i="1"/>
  <c r="N40" i="1"/>
  <c r="K40" i="1"/>
  <c r="O40" i="1"/>
  <c r="L40" i="1"/>
  <c r="J39" i="1"/>
  <c r="N39" i="1"/>
  <c r="O39" i="1"/>
  <c r="M39" i="1"/>
  <c r="K39" i="1"/>
  <c r="L39" i="1"/>
  <c r="M38" i="1"/>
  <c r="J38" i="1"/>
  <c r="N38" i="1"/>
  <c r="K38" i="1"/>
  <c r="O38" i="1"/>
  <c r="L38" i="1"/>
  <c r="M37" i="1"/>
  <c r="J37" i="1"/>
  <c r="N37" i="1"/>
  <c r="O37" i="1"/>
  <c r="K37" i="1"/>
  <c r="L37" i="1"/>
  <c r="L36" i="1"/>
  <c r="P36" i="1"/>
  <c r="M36" i="1"/>
  <c r="J36" i="1"/>
  <c r="N36" i="1"/>
  <c r="K36" i="1"/>
  <c r="E41" i="1"/>
  <c r="B41" i="1"/>
  <c r="F41" i="1"/>
  <c r="C41" i="1"/>
  <c r="G41" i="1"/>
  <c r="D41" i="1"/>
  <c r="E40" i="1"/>
  <c r="B40" i="1"/>
  <c r="F40" i="1"/>
  <c r="C40" i="1"/>
  <c r="G40" i="1"/>
  <c r="D40" i="1"/>
  <c r="E39" i="1"/>
  <c r="B39" i="1"/>
  <c r="F39" i="1"/>
  <c r="C39" i="1"/>
  <c r="G39" i="1"/>
  <c r="D39" i="1"/>
  <c r="E38" i="1"/>
  <c r="B38" i="1"/>
  <c r="F38" i="1"/>
  <c r="C38" i="1"/>
  <c r="G38" i="1"/>
  <c r="D38" i="1"/>
  <c r="E37" i="1"/>
  <c r="B37" i="1"/>
  <c r="F37" i="1"/>
  <c r="C37" i="1"/>
  <c r="G37" i="1"/>
  <c r="D37" i="1"/>
  <c r="D36" i="1"/>
  <c r="H36" i="1"/>
  <c r="E36" i="1"/>
  <c r="B36" i="1"/>
  <c r="F36" i="1"/>
  <c r="C36" i="1"/>
  <c r="M33" i="1"/>
  <c r="J33" i="1"/>
  <c r="N33" i="1"/>
  <c r="K33" i="1"/>
  <c r="O33" i="1"/>
  <c r="L33" i="1"/>
  <c r="M32" i="1"/>
  <c r="N32" i="1"/>
  <c r="K32" i="1"/>
  <c r="O32" i="1"/>
  <c r="J32" i="1"/>
  <c r="L32" i="1"/>
  <c r="M31" i="1"/>
  <c r="J31" i="1"/>
  <c r="K31" i="1"/>
  <c r="O31" i="1"/>
  <c r="N31" i="1"/>
  <c r="L31" i="1"/>
  <c r="M30" i="1"/>
  <c r="J30" i="1"/>
  <c r="N30" i="1"/>
  <c r="K30" i="1"/>
  <c r="O30" i="1"/>
  <c r="L30" i="1"/>
  <c r="M29" i="1"/>
  <c r="J29" i="1"/>
  <c r="N29" i="1"/>
  <c r="K29" i="1"/>
  <c r="O29" i="1"/>
  <c r="L29" i="1"/>
  <c r="L28" i="1"/>
  <c r="P28" i="1"/>
  <c r="M28" i="1"/>
  <c r="J28" i="1"/>
  <c r="N28" i="1"/>
  <c r="K28" i="1"/>
  <c r="E33" i="1"/>
  <c r="B33" i="1"/>
  <c r="F33" i="1"/>
  <c r="C33" i="1"/>
  <c r="G33" i="1"/>
  <c r="D33" i="1"/>
  <c r="E32" i="1"/>
  <c r="B32" i="1"/>
  <c r="F32" i="1"/>
  <c r="C32" i="1"/>
  <c r="G32" i="1"/>
  <c r="D32" i="1"/>
  <c r="E31" i="1"/>
  <c r="B31" i="1"/>
  <c r="F31" i="1"/>
  <c r="C31" i="1"/>
  <c r="G31" i="1"/>
  <c r="D31" i="1"/>
  <c r="E30" i="1"/>
  <c r="B30" i="1"/>
  <c r="F30" i="1"/>
  <c r="C30" i="1"/>
  <c r="G30" i="1"/>
  <c r="D30" i="1"/>
  <c r="E29" i="1"/>
  <c r="B29" i="1"/>
  <c r="F29" i="1"/>
  <c r="C29" i="1"/>
  <c r="G29" i="1"/>
  <c r="D29" i="1"/>
  <c r="D28" i="1"/>
  <c r="H28" i="1"/>
  <c r="E28" i="1"/>
  <c r="B28" i="1"/>
  <c r="F28" i="1"/>
  <c r="C28" i="1"/>
  <c r="M25" i="1"/>
  <c r="J25" i="1"/>
  <c r="N25" i="1"/>
  <c r="K25" i="1"/>
  <c r="O25" i="1"/>
  <c r="L25" i="1"/>
  <c r="M24" i="1"/>
  <c r="J24" i="1"/>
  <c r="N24" i="1"/>
  <c r="K24" i="1"/>
  <c r="O24" i="1"/>
  <c r="L24" i="1"/>
  <c r="N23" i="1"/>
  <c r="K23" i="1"/>
  <c r="O23" i="1"/>
  <c r="M23" i="1"/>
  <c r="J23" i="1"/>
  <c r="L23" i="1"/>
  <c r="N22" i="1"/>
  <c r="K22" i="1"/>
  <c r="O22" i="1"/>
  <c r="M22" i="1"/>
  <c r="J22" i="1"/>
  <c r="L22" i="1"/>
  <c r="M21" i="1"/>
  <c r="J21" i="1"/>
  <c r="N21" i="1"/>
  <c r="K21" i="1"/>
  <c r="O21" i="1"/>
  <c r="L21" i="1"/>
  <c r="M20" i="1"/>
  <c r="J20" i="1"/>
  <c r="N20" i="1"/>
  <c r="K20" i="1"/>
  <c r="O20" i="1"/>
  <c r="L20" i="1"/>
  <c r="E25" i="1"/>
  <c r="B25" i="1"/>
  <c r="F25" i="1"/>
  <c r="C25" i="1"/>
  <c r="G25" i="1"/>
  <c r="D25" i="1"/>
  <c r="E24" i="1"/>
  <c r="B24" i="1"/>
  <c r="F24" i="1"/>
  <c r="C24" i="1"/>
  <c r="G24" i="1"/>
  <c r="D24" i="1"/>
  <c r="E23" i="1"/>
  <c r="B23" i="1"/>
  <c r="F23" i="1"/>
  <c r="C23" i="1"/>
  <c r="G23" i="1"/>
  <c r="D23" i="1"/>
  <c r="E22" i="1"/>
  <c r="B22" i="1"/>
  <c r="F22" i="1"/>
  <c r="C22" i="1"/>
  <c r="G22" i="1"/>
  <c r="D22" i="1"/>
  <c r="E21" i="1"/>
  <c r="B21" i="1"/>
  <c r="F21" i="1"/>
  <c r="D21" i="1"/>
  <c r="H21" i="1"/>
  <c r="C21" i="1"/>
  <c r="E20" i="1"/>
  <c r="B20" i="1"/>
  <c r="F20" i="1"/>
  <c r="C20" i="1"/>
  <c r="G20" i="1"/>
  <c r="D20" i="1"/>
  <c r="M17" i="1"/>
  <c r="J17" i="1"/>
  <c r="K17" i="1"/>
  <c r="O17" i="1"/>
  <c r="N17" i="1"/>
  <c r="L17" i="1"/>
  <c r="J16" i="1"/>
  <c r="N16" i="1"/>
  <c r="K16" i="1"/>
  <c r="O16" i="1"/>
  <c r="M16" i="1"/>
  <c r="L16" i="1"/>
  <c r="N15" i="1"/>
  <c r="M15" i="1"/>
  <c r="J15" i="1"/>
  <c r="K15" i="1"/>
  <c r="O15" i="1"/>
  <c r="L15" i="1"/>
  <c r="J14" i="1"/>
  <c r="N14" i="1"/>
  <c r="K14" i="1"/>
  <c r="O14" i="1"/>
  <c r="M14" i="1"/>
  <c r="L14" i="1"/>
  <c r="E17" i="1"/>
  <c r="B17" i="1"/>
  <c r="F17" i="1"/>
  <c r="C17" i="1"/>
  <c r="G17" i="1"/>
  <c r="D17" i="1"/>
  <c r="E16" i="1"/>
  <c r="B16" i="1"/>
  <c r="F16" i="1"/>
  <c r="C16" i="1"/>
  <c r="G16" i="1"/>
  <c r="D16" i="1"/>
  <c r="E15" i="1"/>
  <c r="B15" i="1"/>
  <c r="F15" i="1"/>
  <c r="C15" i="1"/>
  <c r="G15" i="1"/>
  <c r="D15" i="1"/>
  <c r="E14" i="1"/>
  <c r="F14" i="1"/>
  <c r="C14" i="1"/>
  <c r="G14" i="1"/>
  <c r="B14" i="1"/>
  <c r="D14" i="1"/>
  <c r="N9" i="1"/>
  <c r="M9" i="1"/>
  <c r="J9" i="1"/>
  <c r="K9" i="1"/>
  <c r="O9" i="1"/>
  <c r="L9" i="1"/>
  <c r="M8" i="1"/>
  <c r="J8" i="1"/>
  <c r="N8" i="1"/>
  <c r="K8" i="1"/>
  <c r="O8" i="1"/>
  <c r="L8" i="1"/>
  <c r="N7" i="1"/>
  <c r="M7" i="1"/>
  <c r="J7" i="1"/>
  <c r="K7" i="1"/>
  <c r="O7" i="1"/>
  <c r="L7" i="1"/>
  <c r="M6" i="1"/>
  <c r="J6" i="1"/>
  <c r="N6" i="1"/>
  <c r="K6" i="1"/>
  <c r="O6" i="1"/>
  <c r="L6" i="1"/>
  <c r="N4" i="1"/>
  <c r="L4" i="1"/>
  <c r="P4" i="1"/>
  <c r="J4" i="1"/>
  <c r="O4" i="1"/>
  <c r="M4" i="1"/>
  <c r="B12" i="1"/>
  <c r="F12" i="1"/>
  <c r="G12" i="1"/>
  <c r="D12" i="1"/>
  <c r="H12" i="1"/>
  <c r="E12" i="1"/>
  <c r="C12" i="1"/>
  <c r="E4" i="1"/>
  <c r="G4" i="1"/>
  <c r="C4" i="1"/>
  <c r="D4" i="1"/>
  <c r="F4" i="1"/>
  <c r="H4" i="1"/>
  <c r="B5" i="1"/>
  <c r="F5" i="1"/>
  <c r="G5" i="1"/>
  <c r="H5" i="1"/>
  <c r="E5" i="1"/>
  <c r="C5" i="1"/>
  <c r="D5" i="1"/>
  <c r="B9" i="1"/>
  <c r="F9" i="1"/>
  <c r="E9" i="1"/>
  <c r="C9" i="1"/>
  <c r="G9" i="1"/>
  <c r="D9" i="1"/>
  <c r="H9" i="1"/>
  <c r="B7" i="1"/>
  <c r="F7" i="1"/>
  <c r="E7" i="1"/>
  <c r="C7" i="1"/>
  <c r="G7" i="1"/>
  <c r="D7" i="1"/>
  <c r="H7" i="1"/>
  <c r="B8" i="1"/>
  <c r="F8" i="1"/>
  <c r="E8" i="1"/>
  <c r="C8" i="1"/>
  <c r="G8" i="1"/>
  <c r="D8" i="1"/>
  <c r="H8" i="1"/>
  <c r="B6" i="1"/>
  <c r="F6" i="1"/>
  <c r="E6" i="1"/>
  <c r="C6" i="1"/>
  <c r="G6" i="1"/>
  <c r="H6" i="1"/>
  <c r="D6" i="1"/>
</calcChain>
</file>

<file path=xl/sharedStrings.xml><?xml version="1.0" encoding="utf-8"?>
<sst xmlns="http://schemas.openxmlformats.org/spreadsheetml/2006/main" count="150" uniqueCount="72">
  <si>
    <t>JANUARY</t>
  </si>
  <si>
    <t>FEBRUARY</t>
  </si>
  <si>
    <t>Mo</t>
  </si>
  <si>
    <t>Tu</t>
  </si>
  <si>
    <t>We</t>
  </si>
  <si>
    <t>Th</t>
  </si>
  <si>
    <t>Fr</t>
  </si>
  <si>
    <t>Sa</t>
  </si>
  <si>
    <t>Su</t>
  </si>
  <si>
    <t>MARCH</t>
  </si>
  <si>
    <t>APRIL</t>
  </si>
  <si>
    <t>MAY</t>
  </si>
  <si>
    <t>JUNE</t>
  </si>
  <si>
    <t>AUGUST</t>
  </si>
  <si>
    <t>SEPTEMBER</t>
  </si>
  <si>
    <t>OCTOBER</t>
  </si>
  <si>
    <t>NOVEMBER</t>
  </si>
  <si>
    <t>DECEMBER</t>
  </si>
  <si>
    <t>School Days</t>
  </si>
  <si>
    <t>Semester 1</t>
  </si>
  <si>
    <t>August</t>
  </si>
  <si>
    <t>September</t>
  </si>
  <si>
    <t>October</t>
  </si>
  <si>
    <t>November</t>
  </si>
  <si>
    <t>December</t>
  </si>
  <si>
    <t>January</t>
  </si>
  <si>
    <t>Sub Total</t>
  </si>
  <si>
    <t>Semester 2</t>
  </si>
  <si>
    <t xml:space="preserve"> </t>
  </si>
  <si>
    <t>February</t>
  </si>
  <si>
    <t>March</t>
  </si>
  <si>
    <t>April</t>
  </si>
  <si>
    <t>May</t>
  </si>
  <si>
    <t>June</t>
  </si>
  <si>
    <t>Total Contract Days</t>
  </si>
  <si>
    <t>Total</t>
  </si>
  <si>
    <t>Important Dates</t>
  </si>
  <si>
    <t>Jan 31 Physics 30</t>
  </si>
  <si>
    <t>January 17 Start of Semester 2 Classes</t>
  </si>
  <si>
    <t>Diploma Rewrite Dates:</t>
  </si>
  <si>
    <t>March 14. Pi Day/St. Patricks Day</t>
  </si>
  <si>
    <t>March 30 Easter Celebration</t>
  </si>
  <si>
    <t xml:space="preserve">Physics 30 (1-4) </t>
  </si>
  <si>
    <t xml:space="preserve">June 27 Chem 30 </t>
  </si>
  <si>
    <t>QSCIS DRAFT Calendar 2018-2019</t>
  </si>
  <si>
    <t>Jan  15 Eng 30 Part A</t>
  </si>
  <si>
    <t>Jan 25 Eng 30 Part B</t>
  </si>
  <si>
    <t>Jan 24 Math 30-1</t>
  </si>
  <si>
    <t>Jan 29  Bio 30</t>
  </si>
  <si>
    <t>June 14 Soc 30 Part A</t>
  </si>
  <si>
    <t>June 25 Soc 30 Part B</t>
  </si>
  <si>
    <t>April 2 Eng 30 Part A</t>
  </si>
  <si>
    <t>April 4 Eng 30 Part B</t>
  </si>
  <si>
    <t>April 6 Math 30-1</t>
  </si>
  <si>
    <t>April 9 Bio 30 (9-noon)</t>
  </si>
  <si>
    <t>November 9 - Remembrance Day Ceremony</t>
  </si>
  <si>
    <t>December 25- Christmas Celebration</t>
  </si>
  <si>
    <t>June 28 Grade 12 Graduation Celbration</t>
  </si>
  <si>
    <t>June 3 Canada Day Celebration</t>
  </si>
  <si>
    <t>Student Days</t>
  </si>
  <si>
    <t>Chinese Holidays</t>
  </si>
  <si>
    <t>Diploma Exams</t>
  </si>
  <si>
    <t>PD Days</t>
  </si>
  <si>
    <t>End Of Semester 1</t>
  </si>
  <si>
    <t>Chinese Exams</t>
  </si>
  <si>
    <r>
      <rPr>
        <b/>
        <sz val="14"/>
        <rFont val="Calibri"/>
        <family val="2"/>
        <scheme val="minor"/>
      </rPr>
      <t>Diploma Dates January</t>
    </r>
    <r>
      <rPr>
        <sz val="14"/>
        <rFont val="Calibri"/>
        <family val="2"/>
        <scheme val="minor"/>
      </rPr>
      <t xml:space="preserve">:  </t>
    </r>
  </si>
  <si>
    <r>
      <rPr>
        <b/>
        <sz val="14"/>
        <rFont val="Calibri"/>
        <family val="2"/>
        <scheme val="minor"/>
      </rPr>
      <t>Diploma Dates June:</t>
    </r>
    <r>
      <rPr>
        <sz val="14"/>
        <rFont val="Calibri"/>
        <family val="2"/>
        <scheme val="minor"/>
      </rPr>
      <t xml:space="preserve"> </t>
    </r>
  </si>
  <si>
    <t>October 8 - Canadian Thanksgiving</t>
  </si>
  <si>
    <t>Qingdao</t>
  </si>
  <si>
    <t>Sept 29-30 Sports Day and Opening Ceremony</t>
  </si>
  <si>
    <t>Report Card Dates: November 2, January 17, April 3, and June 28</t>
  </si>
  <si>
    <t>October 31 Halloween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</si>
</sst>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"/>
    <numFmt numFmtId="165" formatCode="d"/>
  </numFmts>
  <fonts count="19" x14ac:knownFonts="1">
    <font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 tint="0.34998626667073579"/>
      <name val="Calibri Light"/>
      <family val="2"/>
      <scheme val="major"/>
    </font>
    <font>
      <sz val="48"/>
      <color theme="1" tint="0.34998626667073579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Calibri"/>
      <family val="2"/>
      <scheme val="minor"/>
    </font>
    <font>
      <sz val="20"/>
      <color theme="3"/>
      <name val="Calibri"/>
      <family val="2"/>
      <scheme val="minor"/>
    </font>
    <font>
      <sz val="22"/>
      <color theme="3"/>
      <name val="Calibri"/>
      <family val="2"/>
      <scheme val="minor"/>
    </font>
    <font>
      <sz val="28"/>
      <color theme="3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3"/>
      <name val="Calibri"/>
      <family val="2"/>
      <scheme val="minor"/>
    </font>
    <font>
      <sz val="26"/>
      <color theme="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A6EE4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thin">
        <color theme="4" tint="0.5999633777886288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>
      <alignment horizontal="center" vertical="center"/>
    </xf>
    <xf numFmtId="0" fontId="6" fillId="0" borderId="0"/>
    <xf numFmtId="164" fontId="2" fillId="0" borderId="1">
      <alignment horizontal="center"/>
    </xf>
    <xf numFmtId="0" fontId="4" fillId="0" borderId="0">
      <alignment horizontal="center" vertical="center"/>
    </xf>
    <xf numFmtId="0" fontId="6" fillId="0" borderId="0">
      <alignment vertical="center"/>
    </xf>
    <xf numFmtId="0" fontId="3" fillId="0" borderId="0">
      <alignment horizontal="center" vertical="center"/>
    </xf>
    <xf numFmtId="165" fontId="5" fillId="0" borderId="0" applyFont="0" applyFill="0" applyBorder="0" applyAlignment="0">
      <alignment horizontal="center" vertical="center"/>
    </xf>
    <xf numFmtId="0" fontId="1" fillId="0" borderId="0" applyFill="0" applyBorder="0" applyAlignment="0">
      <alignment horizontal="center" vertical="center"/>
    </xf>
    <xf numFmtId="0" fontId="7" fillId="0" borderId="0" applyNumberFormat="0" applyFill="0" applyBorder="0" applyAlignment="0" applyProtection="0">
      <alignment horizontal="center" vertical="center"/>
    </xf>
    <xf numFmtId="0" fontId="8" fillId="0" borderId="0" applyNumberFormat="0" applyFill="0" applyBorder="0" applyAlignment="0" applyProtection="0">
      <alignment horizontal="center" vertical="center"/>
    </xf>
    <xf numFmtId="0" fontId="7" fillId="0" borderId="0" applyNumberFormat="0" applyFill="0" applyBorder="0" applyAlignment="0" applyProtection="0">
      <alignment horizontal="center" vertical="center"/>
    </xf>
    <xf numFmtId="0" fontId="8" fillId="0" borderId="0" applyNumberFormat="0" applyFill="0" applyBorder="0" applyAlignment="0" applyProtection="0">
      <alignment horizontal="center" vertical="center"/>
    </xf>
    <xf numFmtId="0" fontId="7" fillId="0" borderId="0" applyNumberFormat="0" applyFill="0" applyBorder="0" applyAlignment="0" applyProtection="0">
      <alignment horizontal="center" vertical="center"/>
    </xf>
    <xf numFmtId="0" fontId="8" fillId="0" borderId="0" applyNumberFormat="0" applyFill="0" applyBorder="0" applyAlignment="0" applyProtection="0">
      <alignment horizontal="center" vertical="center"/>
    </xf>
    <xf numFmtId="0" fontId="7" fillId="0" borderId="0" applyNumberFormat="0" applyFill="0" applyBorder="0" applyAlignment="0" applyProtection="0">
      <alignment horizontal="center" vertical="center"/>
    </xf>
    <xf numFmtId="0" fontId="8" fillId="0" borderId="0" applyNumberFormat="0" applyFill="0" applyBorder="0" applyAlignment="0" applyProtection="0">
      <alignment horizontal="center" vertical="center"/>
    </xf>
    <xf numFmtId="0" fontId="7" fillId="0" borderId="0" applyNumberFormat="0" applyFill="0" applyBorder="0" applyAlignment="0" applyProtection="0">
      <alignment horizontal="center" vertical="center"/>
    </xf>
    <xf numFmtId="0" fontId="8" fillId="0" borderId="0" applyNumberFormat="0" applyFill="0" applyBorder="0" applyAlignment="0" applyProtection="0">
      <alignment horizontal="center" vertical="center"/>
    </xf>
    <xf numFmtId="0" fontId="7" fillId="0" borderId="0" applyNumberFormat="0" applyFill="0" applyBorder="0" applyAlignment="0" applyProtection="0">
      <alignment horizontal="center" vertical="center"/>
    </xf>
    <xf numFmtId="0" fontId="8" fillId="0" borderId="0" applyNumberFormat="0" applyFill="0" applyBorder="0" applyAlignment="0" applyProtection="0">
      <alignment horizontal="center" vertical="center"/>
    </xf>
    <xf numFmtId="0" fontId="7" fillId="0" borderId="0" applyNumberFormat="0" applyFill="0" applyBorder="0" applyAlignment="0" applyProtection="0">
      <alignment horizontal="center" vertical="center"/>
    </xf>
    <xf numFmtId="0" fontId="8" fillId="0" borderId="0" applyNumberFormat="0" applyFill="0" applyBorder="0" applyAlignment="0" applyProtection="0">
      <alignment horizontal="center" vertical="center"/>
    </xf>
    <xf numFmtId="0" fontId="7" fillId="0" borderId="0" applyNumberFormat="0" applyFill="0" applyBorder="0" applyAlignment="0" applyProtection="0">
      <alignment horizontal="center" vertical="center"/>
    </xf>
    <xf numFmtId="0" fontId="8" fillId="0" borderId="0" applyNumberFormat="0" applyFill="0" applyBorder="0" applyAlignment="0" applyProtection="0">
      <alignment horizontal="center" vertical="center"/>
    </xf>
  </cellStyleXfs>
  <cellXfs count="49">
    <xf numFmtId="0" fontId="0" fillId="0" borderId="0" xfId="0">
      <alignment horizontal="center" vertical="center"/>
    </xf>
    <xf numFmtId="0" fontId="4" fillId="0" borderId="0" xfId="3">
      <alignment horizontal="center" vertical="center"/>
    </xf>
    <xf numFmtId="0" fontId="0" fillId="0" borderId="0" xfId="0">
      <alignment horizontal="center" vertical="center"/>
    </xf>
    <xf numFmtId="165" fontId="5" fillId="0" borderId="0" xfId="6">
      <alignment horizontal="center" vertical="center"/>
    </xf>
    <xf numFmtId="165" fontId="0" fillId="0" borderId="0" xfId="6" applyFont="1">
      <alignment horizontal="center" vertical="center"/>
    </xf>
    <xf numFmtId="0" fontId="1" fillId="2" borderId="0" xfId="7" applyFill="1">
      <alignment horizontal="center" vertical="center"/>
    </xf>
    <xf numFmtId="0" fontId="1" fillId="0" borderId="0" xfId="7">
      <alignment horizontal="center" vertical="center"/>
    </xf>
    <xf numFmtId="165" fontId="0" fillId="0" borderId="0" xfId="0" applyNumberFormat="1">
      <alignment horizontal="center" vertical="center"/>
    </xf>
    <xf numFmtId="0" fontId="9" fillId="0" borderId="3" xfId="0" applyFont="1" applyBorder="1" applyAlignment="1"/>
    <xf numFmtId="0" fontId="9" fillId="0" borderId="4" xfId="0" applyFont="1" applyBorder="1" applyAlignment="1"/>
    <xf numFmtId="0" fontId="14" fillId="0" borderId="2" xfId="0" applyFont="1" applyBorder="1" applyAlignment="1"/>
    <xf numFmtId="0" fontId="14" fillId="0" borderId="0" xfId="0" applyFont="1" applyBorder="1" applyAlignment="1"/>
    <xf numFmtId="0" fontId="14" fillId="0" borderId="5" xfId="0" applyFont="1" applyBorder="1" applyAlignment="1"/>
    <xf numFmtId="0" fontId="14" fillId="0" borderId="3" xfId="0" applyFont="1" applyBorder="1" applyAlignment="1"/>
    <xf numFmtId="0" fontId="15" fillId="0" borderId="3" xfId="0" applyFont="1" applyBorder="1" applyAlignment="1"/>
    <xf numFmtId="0" fontId="10" fillId="0" borderId="0" xfId="0" applyFont="1">
      <alignment horizontal="center" vertical="center"/>
    </xf>
    <xf numFmtId="0" fontId="10" fillId="4" borderId="0" xfId="0" applyFont="1" applyFill="1">
      <alignment horizontal="center" vertical="center"/>
    </xf>
    <xf numFmtId="0" fontId="10" fillId="5" borderId="0" xfId="0" applyFont="1" applyFill="1">
      <alignment horizontal="center" vertical="center"/>
    </xf>
    <xf numFmtId="0" fontId="10" fillId="6" borderId="0" xfId="0" applyFont="1" applyFill="1">
      <alignment horizontal="center" vertical="center"/>
    </xf>
    <xf numFmtId="0" fontId="10" fillId="2" borderId="0" xfId="0" applyFont="1" applyFill="1">
      <alignment horizontal="center" vertical="center"/>
    </xf>
    <xf numFmtId="0" fontId="10" fillId="3" borderId="0" xfId="0" applyFont="1" applyFill="1">
      <alignment horizontal="center" vertical="center"/>
    </xf>
    <xf numFmtId="165" fontId="10" fillId="0" borderId="0" xfId="0" applyNumberFormat="1" applyFont="1">
      <alignment horizontal="center" vertical="center"/>
    </xf>
    <xf numFmtId="165" fontId="10" fillId="6" borderId="0" xfId="0" applyNumberFormat="1" applyFont="1" applyFill="1">
      <alignment horizontal="center" vertical="center"/>
    </xf>
    <xf numFmtId="165" fontId="10" fillId="5" borderId="0" xfId="0" applyNumberFormat="1" applyFont="1" applyFill="1">
      <alignment horizontal="center" vertical="center"/>
    </xf>
    <xf numFmtId="165" fontId="10" fillId="8" borderId="0" xfId="0" applyNumberFormat="1" applyFont="1" applyFill="1">
      <alignment horizontal="center" vertical="center"/>
    </xf>
    <xf numFmtId="165" fontId="10" fillId="7" borderId="0" xfId="0" applyNumberFormat="1" applyFont="1" applyFill="1">
      <alignment horizontal="center" vertical="center"/>
    </xf>
    <xf numFmtId="165" fontId="16" fillId="5" borderId="0" xfId="0" applyNumberFormat="1" applyFont="1" applyFill="1">
      <alignment horizontal="center" vertical="center"/>
    </xf>
    <xf numFmtId="165" fontId="10" fillId="2" borderId="0" xfId="0" applyNumberFormat="1" applyFont="1" applyFill="1">
      <alignment horizontal="center" vertical="center"/>
    </xf>
    <xf numFmtId="165" fontId="10" fillId="9" borderId="0" xfId="0" applyNumberFormat="1" applyFont="1" applyFill="1">
      <alignment horizontal="center" vertical="center"/>
    </xf>
    <xf numFmtId="165" fontId="10" fillId="3" borderId="0" xfId="0" applyNumberFormat="1" applyFont="1" applyFill="1">
      <alignment horizontal="center" vertical="center"/>
    </xf>
    <xf numFmtId="0" fontId="11" fillId="4" borderId="0" xfId="0" applyFont="1" applyFill="1">
      <alignment horizontal="center" vertical="center"/>
    </xf>
    <xf numFmtId="0" fontId="11" fillId="0" borderId="0" xfId="0" applyFont="1">
      <alignment horizontal="center" vertical="center"/>
    </xf>
    <xf numFmtId="0" fontId="11" fillId="3" borderId="0" xfId="0" applyFont="1" applyFill="1">
      <alignment horizontal="center" vertical="center"/>
    </xf>
    <xf numFmtId="0" fontId="15" fillId="0" borderId="2" xfId="0" applyFont="1" applyBorder="1" applyAlignment="1"/>
    <xf numFmtId="165" fontId="16" fillId="6" borderId="0" xfId="0" applyNumberFormat="1" applyFont="1" applyFill="1">
      <alignment horizontal="center" vertical="center"/>
    </xf>
    <xf numFmtId="0" fontId="11" fillId="6" borderId="0" xfId="0" applyFont="1" applyFill="1">
      <alignment horizontal="center" vertical="center"/>
    </xf>
    <xf numFmtId="164" fontId="10" fillId="4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3" fillId="0" borderId="0" xfId="5">
      <alignment horizontal="center" vertical="center"/>
    </xf>
    <xf numFmtId="164" fontId="2" fillId="0" borderId="1" xfId="2">
      <alignment horizontal="center"/>
    </xf>
  </cellXfs>
  <cellStyles count="24">
    <cellStyle name="Day" xfId="6"/>
    <cellStyle name="Day Cal" xfId="7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eading 1" xfId="2" builtinId="16" customBuiltin="1"/>
    <cellStyle name="Heading 2" xfId="3" builtinId="17" customBuiltin="1"/>
    <cellStyle name="Heading 3" xfId="4" builtinId="18" customBuiltin="1"/>
    <cellStyle name="Heading 4" xfId="1" builtinId="19" customBuilti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 customBuiltin="1"/>
    <cellStyle name="Title" xfId="5" builtinId="15" customBuiltin="1"/>
  </cellStyles>
  <dxfs count="24"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</dxfs>
  <tableStyles count="0" defaultTableStyle="TableStyleMedium2" defaultPivotStyle="PivotStyleLight16"/>
  <colors>
    <mruColors>
      <color rgb="FFEA6E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304799</xdr:colOff>
      <xdr:row>4</xdr:row>
      <xdr:rowOff>304800</xdr:rowOff>
    </xdr:from>
    <xdr:to>
      <xdr:col>7</xdr:col>
      <xdr:colOff>419100</xdr:colOff>
      <xdr:row>10</xdr:row>
      <xdr:rowOff>310611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8999" y="1384300"/>
          <a:ext cx="1765301" cy="1910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4:P95"/>
  <sheetViews>
    <sheetView tabSelected="1" topLeftCell="A77" workbookViewId="0">
      <selection activeCell="G93" sqref="G93"/>
    </sheetView>
  </sheetViews>
  <sheetFormatPr baseColWidth="10" defaultRowHeight="15" x14ac:dyDescent="0.2"/>
  <cols>
    <col min="3" max="3" width="12.1640625" customWidth="1"/>
    <col min="4" max="4" width="14.5" customWidth="1"/>
  </cols>
  <sheetData>
    <row r="4" spans="2:16" ht="40" customHeight="1" x14ac:dyDescent="0.2">
      <c r="D4" s="41" t="s">
        <v>44</v>
      </c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2:16" ht="25" customHeight="1" x14ac:dyDescent="0.2">
      <c r="C5" s="37" t="s">
        <v>68</v>
      </c>
      <c r="D5" s="37"/>
      <c r="E5" s="37"/>
      <c r="F5" s="37"/>
      <c r="I5" s="2"/>
      <c r="J5" s="46" t="s">
        <v>13</v>
      </c>
      <c r="K5" s="46"/>
      <c r="L5" s="46"/>
      <c r="M5" s="46"/>
      <c r="N5" s="46"/>
      <c r="O5" s="46"/>
      <c r="P5" s="46"/>
    </row>
    <row r="6" spans="2:16" ht="25" customHeight="1" x14ac:dyDescent="0.2">
      <c r="C6" s="42" t="s">
        <v>59</v>
      </c>
      <c r="D6" s="42"/>
      <c r="I6" s="2"/>
      <c r="J6" s="30" t="s">
        <v>2</v>
      </c>
      <c r="K6" s="30" t="s">
        <v>3</v>
      </c>
      <c r="L6" s="30" t="s">
        <v>4</v>
      </c>
      <c r="M6" s="30" t="s">
        <v>5</v>
      </c>
      <c r="N6" s="30" t="s">
        <v>6</v>
      </c>
      <c r="O6" s="30" t="s">
        <v>7</v>
      </c>
      <c r="P6" s="30" t="s">
        <v>8</v>
      </c>
    </row>
    <row r="7" spans="2:16" ht="25" customHeight="1" x14ac:dyDescent="0.2">
      <c r="C7" s="43" t="s">
        <v>60</v>
      </c>
      <c r="D7" s="43"/>
      <c r="I7" s="2"/>
      <c r="J7" s="31">
        <v>30</v>
      </c>
      <c r="K7" s="31">
        <v>31</v>
      </c>
      <c r="L7" s="31">
        <v>1</v>
      </c>
      <c r="M7" s="31">
        <v>2</v>
      </c>
      <c r="N7" s="31">
        <v>3</v>
      </c>
      <c r="O7" s="31">
        <v>4</v>
      </c>
      <c r="P7" s="31">
        <v>5</v>
      </c>
    </row>
    <row r="8" spans="2:16" ht="25" customHeight="1" x14ac:dyDescent="0.2">
      <c r="C8" s="44" t="s">
        <v>61</v>
      </c>
      <c r="D8" s="44"/>
      <c r="I8" s="2"/>
      <c r="J8" s="31">
        <v>6</v>
      </c>
      <c r="K8" s="31">
        <v>7</v>
      </c>
      <c r="L8" s="31">
        <v>8</v>
      </c>
      <c r="M8" s="31">
        <v>9</v>
      </c>
      <c r="N8" s="31">
        <v>10</v>
      </c>
      <c r="O8" s="31">
        <v>11</v>
      </c>
      <c r="P8" s="31">
        <v>12</v>
      </c>
    </row>
    <row r="9" spans="2:16" ht="25" customHeight="1" x14ac:dyDescent="0.2">
      <c r="C9" s="45" t="s">
        <v>62</v>
      </c>
      <c r="D9" s="45"/>
      <c r="I9" s="2"/>
      <c r="J9" s="31">
        <v>13</v>
      </c>
      <c r="K9" s="31">
        <v>14</v>
      </c>
      <c r="L9" s="31">
        <v>15</v>
      </c>
      <c r="M9" s="31">
        <v>16</v>
      </c>
      <c r="N9" s="31">
        <v>17</v>
      </c>
      <c r="O9" s="31">
        <v>18</v>
      </c>
      <c r="P9" s="31">
        <v>19</v>
      </c>
    </row>
    <row r="10" spans="2:16" ht="25" customHeight="1" x14ac:dyDescent="0.2">
      <c r="C10" s="38" t="s">
        <v>63</v>
      </c>
      <c r="D10" s="38"/>
      <c r="I10" s="2"/>
      <c r="J10" s="31">
        <v>20</v>
      </c>
      <c r="K10" s="31">
        <v>21</v>
      </c>
      <c r="L10" s="31">
        <v>22</v>
      </c>
      <c r="M10" s="31">
        <v>23</v>
      </c>
      <c r="N10" s="31">
        <v>24</v>
      </c>
      <c r="O10" s="31">
        <v>25</v>
      </c>
      <c r="P10" s="31">
        <v>26</v>
      </c>
    </row>
    <row r="11" spans="2:16" ht="25" customHeight="1" x14ac:dyDescent="0.2">
      <c r="C11" s="39" t="s">
        <v>64</v>
      </c>
      <c r="D11" s="39"/>
      <c r="I11" s="2"/>
      <c r="J11" s="31">
        <v>27</v>
      </c>
      <c r="K11" s="32">
        <v>28</v>
      </c>
      <c r="L11" s="32">
        <v>29</v>
      </c>
      <c r="M11" s="35">
        <v>30</v>
      </c>
      <c r="N11" s="32">
        <v>31</v>
      </c>
      <c r="O11" s="31"/>
      <c r="P11" s="31"/>
    </row>
    <row r="12" spans="2:16" ht="25" customHeight="1" x14ac:dyDescent="0.2">
      <c r="I12" s="2"/>
      <c r="J12" s="2"/>
      <c r="K12" s="2"/>
      <c r="L12" s="2"/>
      <c r="M12" s="2"/>
      <c r="N12" s="2"/>
      <c r="O12" s="2"/>
      <c r="P12" s="2"/>
    </row>
    <row r="13" spans="2:16" ht="25" customHeight="1" x14ac:dyDescent="0.2">
      <c r="B13" s="40" t="s">
        <v>14</v>
      </c>
      <c r="C13" s="40"/>
      <c r="D13" s="40"/>
      <c r="E13" s="40"/>
      <c r="F13" s="40"/>
      <c r="G13" s="40"/>
      <c r="H13" s="40"/>
      <c r="I13" s="15"/>
      <c r="J13" s="40" t="s">
        <v>15</v>
      </c>
      <c r="K13" s="40"/>
      <c r="L13" s="40"/>
      <c r="M13" s="40"/>
      <c r="N13" s="40"/>
      <c r="O13" s="40"/>
      <c r="P13" s="40"/>
    </row>
    <row r="14" spans="2:16" ht="25" customHeight="1" x14ac:dyDescent="0.2">
      <c r="B14" s="16" t="s">
        <v>2</v>
      </c>
      <c r="C14" s="16" t="s">
        <v>3</v>
      </c>
      <c r="D14" s="16" t="s">
        <v>4</v>
      </c>
      <c r="E14" s="16" t="s">
        <v>5</v>
      </c>
      <c r="F14" s="16" t="s">
        <v>6</v>
      </c>
      <c r="G14" s="16" t="s">
        <v>7</v>
      </c>
      <c r="H14" s="16" t="s">
        <v>8</v>
      </c>
      <c r="I14" s="15"/>
      <c r="J14" s="16" t="s">
        <v>2</v>
      </c>
      <c r="K14" s="16" t="s">
        <v>3</v>
      </c>
      <c r="L14" s="16" t="s">
        <v>4</v>
      </c>
      <c r="M14" s="16" t="s">
        <v>5</v>
      </c>
      <c r="N14" s="16" t="s">
        <v>6</v>
      </c>
      <c r="O14" s="16" t="s">
        <v>7</v>
      </c>
      <c r="P14" s="16" t="s">
        <v>8</v>
      </c>
    </row>
    <row r="15" spans="2:16" ht="25" customHeight="1" x14ac:dyDescent="0.2">
      <c r="B15" s="15"/>
      <c r="C15" s="15"/>
      <c r="D15" s="15"/>
      <c r="E15" s="15"/>
      <c r="F15" s="15"/>
      <c r="G15" s="18">
        <v>1</v>
      </c>
      <c r="H15" s="18">
        <v>2</v>
      </c>
      <c r="I15" s="15"/>
      <c r="J15" s="18">
        <v>1</v>
      </c>
      <c r="K15" s="18">
        <v>2</v>
      </c>
      <c r="L15" s="18">
        <v>3</v>
      </c>
      <c r="M15" s="18">
        <v>4</v>
      </c>
      <c r="N15" s="18">
        <v>5</v>
      </c>
      <c r="O15" s="18">
        <v>6</v>
      </c>
      <c r="P15" s="18">
        <v>7</v>
      </c>
    </row>
    <row r="16" spans="2:16" ht="25" customHeight="1" x14ac:dyDescent="0.2">
      <c r="B16" s="17">
        <v>3</v>
      </c>
      <c r="C16" s="17">
        <v>4</v>
      </c>
      <c r="D16" s="17">
        <v>5</v>
      </c>
      <c r="E16" s="17">
        <v>6</v>
      </c>
      <c r="F16" s="17">
        <v>7</v>
      </c>
      <c r="G16" s="19">
        <v>8</v>
      </c>
      <c r="H16" s="15">
        <v>9</v>
      </c>
      <c r="I16" s="15"/>
      <c r="J16" s="17">
        <v>8</v>
      </c>
      <c r="K16" s="17">
        <v>9</v>
      </c>
      <c r="L16" s="17">
        <v>10</v>
      </c>
      <c r="M16" s="17">
        <v>11</v>
      </c>
      <c r="N16" s="17">
        <v>12</v>
      </c>
      <c r="O16" s="15">
        <v>13</v>
      </c>
      <c r="P16" s="15">
        <v>14</v>
      </c>
    </row>
    <row r="17" spans="2:16" ht="25" customHeight="1" x14ac:dyDescent="0.2">
      <c r="B17" s="17">
        <v>10</v>
      </c>
      <c r="C17" s="17">
        <v>11</v>
      </c>
      <c r="D17" s="17">
        <v>12</v>
      </c>
      <c r="E17" s="17">
        <v>13</v>
      </c>
      <c r="F17" s="17">
        <v>14</v>
      </c>
      <c r="G17" s="19">
        <v>15</v>
      </c>
      <c r="H17" s="15">
        <v>16</v>
      </c>
      <c r="I17" s="15"/>
      <c r="J17" s="17">
        <v>15</v>
      </c>
      <c r="K17" s="17">
        <v>16</v>
      </c>
      <c r="L17" s="17">
        <v>17</v>
      </c>
      <c r="M17" s="17">
        <v>18</v>
      </c>
      <c r="N17" s="17">
        <v>19</v>
      </c>
      <c r="O17" s="15">
        <v>20</v>
      </c>
      <c r="P17" s="15">
        <v>21</v>
      </c>
    </row>
    <row r="18" spans="2:16" ht="25" customHeight="1" x14ac:dyDescent="0.2">
      <c r="B18" s="17">
        <v>17</v>
      </c>
      <c r="C18" s="17">
        <v>18</v>
      </c>
      <c r="D18" s="17">
        <v>19</v>
      </c>
      <c r="E18" s="17">
        <v>20</v>
      </c>
      <c r="F18" s="17">
        <v>21</v>
      </c>
      <c r="G18" s="18">
        <v>22</v>
      </c>
      <c r="H18" s="18">
        <v>23</v>
      </c>
      <c r="I18" s="15"/>
      <c r="J18" s="17">
        <v>22</v>
      </c>
      <c r="K18" s="17">
        <v>23</v>
      </c>
      <c r="L18" s="17">
        <v>24</v>
      </c>
      <c r="M18" s="17">
        <v>25</v>
      </c>
      <c r="N18" s="17">
        <v>26</v>
      </c>
      <c r="O18" s="15">
        <v>27</v>
      </c>
      <c r="P18" s="15">
        <v>28</v>
      </c>
    </row>
    <row r="19" spans="2:16" ht="25" customHeight="1" x14ac:dyDescent="0.2">
      <c r="B19" s="18">
        <v>24</v>
      </c>
      <c r="C19" s="17">
        <v>25</v>
      </c>
      <c r="D19" s="17">
        <v>26</v>
      </c>
      <c r="E19" s="17">
        <v>27</v>
      </c>
      <c r="F19" s="17">
        <v>28</v>
      </c>
      <c r="G19" s="17">
        <v>29</v>
      </c>
      <c r="H19" s="18">
        <v>30</v>
      </c>
      <c r="I19" s="15"/>
      <c r="J19" s="17">
        <v>29</v>
      </c>
      <c r="K19" s="17">
        <v>30</v>
      </c>
      <c r="L19" s="17">
        <v>31</v>
      </c>
      <c r="M19" s="15"/>
      <c r="N19" s="15"/>
      <c r="O19" s="15"/>
      <c r="P19" s="15"/>
    </row>
    <row r="20" spans="2:16" ht="25" customHeight="1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ht="25" customHeight="1" x14ac:dyDescent="0.2">
      <c r="B21" s="40" t="s">
        <v>16</v>
      </c>
      <c r="C21" s="40"/>
      <c r="D21" s="40"/>
      <c r="E21" s="40"/>
      <c r="F21" s="40"/>
      <c r="G21" s="40"/>
      <c r="H21" s="40"/>
      <c r="I21" s="15"/>
      <c r="J21" s="40" t="s">
        <v>17</v>
      </c>
      <c r="K21" s="40"/>
      <c r="L21" s="40"/>
      <c r="M21" s="40"/>
      <c r="N21" s="40"/>
      <c r="O21" s="40"/>
      <c r="P21" s="40"/>
    </row>
    <row r="22" spans="2:16" ht="25" customHeight="1" x14ac:dyDescent="0.2">
      <c r="B22" s="16" t="s">
        <v>2</v>
      </c>
      <c r="C22" s="16" t="s">
        <v>3</v>
      </c>
      <c r="D22" s="16" t="s">
        <v>4</v>
      </c>
      <c r="E22" s="16" t="s">
        <v>5</v>
      </c>
      <c r="F22" s="16" t="s">
        <v>6</v>
      </c>
      <c r="G22" s="16" t="s">
        <v>7</v>
      </c>
      <c r="H22" s="16" t="s">
        <v>8</v>
      </c>
      <c r="I22" s="15"/>
      <c r="J22" s="16" t="s">
        <v>2</v>
      </c>
      <c r="K22" s="16" t="s">
        <v>3</v>
      </c>
      <c r="L22" s="16" t="s">
        <v>4</v>
      </c>
      <c r="M22" s="16" t="s">
        <v>5</v>
      </c>
      <c r="N22" s="16" t="s">
        <v>6</v>
      </c>
      <c r="O22" s="16" t="s">
        <v>7</v>
      </c>
      <c r="P22" s="16" t="s">
        <v>8</v>
      </c>
    </row>
    <row r="23" spans="2:16" ht="25" customHeight="1" x14ac:dyDescent="0.2">
      <c r="B23" s="15"/>
      <c r="C23" s="15"/>
      <c r="D23" s="15"/>
      <c r="E23" s="17">
        <v>1</v>
      </c>
      <c r="F23" s="17">
        <v>2</v>
      </c>
      <c r="G23" s="15">
        <v>3</v>
      </c>
      <c r="H23" s="15">
        <v>4</v>
      </c>
      <c r="I23" s="15"/>
      <c r="J23" s="15"/>
      <c r="K23" s="15"/>
      <c r="L23" s="15"/>
      <c r="M23" s="15"/>
      <c r="N23" s="15"/>
      <c r="O23" s="15">
        <v>1</v>
      </c>
      <c r="P23" s="15">
        <v>2</v>
      </c>
    </row>
    <row r="24" spans="2:16" ht="25" customHeight="1" x14ac:dyDescent="0.2">
      <c r="B24" s="17">
        <v>5</v>
      </c>
      <c r="C24" s="17">
        <v>6</v>
      </c>
      <c r="D24" s="17">
        <v>7</v>
      </c>
      <c r="E24" s="17">
        <v>8</v>
      </c>
      <c r="F24" s="17">
        <v>9</v>
      </c>
      <c r="G24" s="15">
        <v>10</v>
      </c>
      <c r="H24" s="15">
        <v>11</v>
      </c>
      <c r="I24" s="15"/>
      <c r="J24" s="17">
        <v>3</v>
      </c>
      <c r="K24" s="17">
        <v>4</v>
      </c>
      <c r="L24" s="17">
        <v>5</v>
      </c>
      <c r="M24" s="17">
        <v>6</v>
      </c>
      <c r="N24" s="17">
        <v>7</v>
      </c>
      <c r="O24" s="15">
        <v>8</v>
      </c>
      <c r="P24" s="15">
        <v>9</v>
      </c>
    </row>
    <row r="25" spans="2:16" ht="25" customHeight="1" x14ac:dyDescent="0.2">
      <c r="B25" s="17">
        <v>12</v>
      </c>
      <c r="C25" s="17">
        <v>13</v>
      </c>
      <c r="D25" s="17">
        <v>14</v>
      </c>
      <c r="E25" s="17">
        <v>15</v>
      </c>
      <c r="F25" s="17">
        <v>16</v>
      </c>
      <c r="G25" s="19">
        <v>17</v>
      </c>
      <c r="H25" s="15">
        <v>18</v>
      </c>
      <c r="I25" s="15"/>
      <c r="J25" s="17">
        <v>10</v>
      </c>
      <c r="K25" s="17">
        <v>11</v>
      </c>
      <c r="L25" s="17">
        <v>12</v>
      </c>
      <c r="M25" s="17">
        <v>13</v>
      </c>
      <c r="N25" s="17">
        <v>14</v>
      </c>
      <c r="O25" s="15">
        <v>15</v>
      </c>
      <c r="P25" s="15">
        <v>16</v>
      </c>
    </row>
    <row r="26" spans="2:16" ht="25" customHeight="1" x14ac:dyDescent="0.2">
      <c r="B26" s="17">
        <v>19</v>
      </c>
      <c r="C26" s="17">
        <v>20</v>
      </c>
      <c r="D26" s="17">
        <v>21</v>
      </c>
      <c r="E26" s="17">
        <v>22</v>
      </c>
      <c r="F26" s="17">
        <v>23</v>
      </c>
      <c r="G26" s="15">
        <v>24</v>
      </c>
      <c r="H26" s="15">
        <v>25</v>
      </c>
      <c r="I26" s="15"/>
      <c r="J26" s="17">
        <v>17</v>
      </c>
      <c r="K26" s="17">
        <v>18</v>
      </c>
      <c r="L26" s="17">
        <v>19</v>
      </c>
      <c r="M26" s="17">
        <v>20</v>
      </c>
      <c r="N26" s="17">
        <v>21</v>
      </c>
      <c r="O26" s="20">
        <v>22</v>
      </c>
      <c r="P26" s="20">
        <v>23</v>
      </c>
    </row>
    <row r="27" spans="2:16" ht="25" customHeight="1" x14ac:dyDescent="0.2">
      <c r="B27" s="17">
        <v>26</v>
      </c>
      <c r="C27" s="17">
        <v>27</v>
      </c>
      <c r="D27" s="17">
        <v>28</v>
      </c>
      <c r="E27" s="17">
        <v>29</v>
      </c>
      <c r="F27" s="17">
        <v>30</v>
      </c>
      <c r="G27" s="15"/>
      <c r="H27" s="15"/>
      <c r="I27" s="15"/>
      <c r="J27" s="17">
        <v>24</v>
      </c>
      <c r="K27" s="17">
        <v>25</v>
      </c>
      <c r="L27" s="17">
        <v>26</v>
      </c>
      <c r="M27" s="17">
        <v>27</v>
      </c>
      <c r="N27" s="17">
        <v>28</v>
      </c>
      <c r="O27" s="17">
        <v>29</v>
      </c>
      <c r="P27" s="18">
        <v>30</v>
      </c>
    </row>
    <row r="28" spans="2:16" ht="25" customHeight="1" x14ac:dyDescent="0.2">
      <c r="B28" s="15"/>
      <c r="C28" s="15"/>
      <c r="D28" s="15"/>
      <c r="E28" s="15"/>
      <c r="F28" s="15"/>
      <c r="G28" s="15"/>
      <c r="H28" s="15"/>
      <c r="I28" s="15"/>
      <c r="J28" s="18">
        <v>31</v>
      </c>
      <c r="K28" s="15"/>
      <c r="L28" s="15"/>
      <c r="M28" s="15"/>
      <c r="N28" s="15"/>
      <c r="O28" s="15"/>
      <c r="P28" s="15"/>
    </row>
    <row r="29" spans="2:16" ht="25" customHeight="1" x14ac:dyDescent="0.2">
      <c r="B29" s="36" t="s">
        <v>0</v>
      </c>
      <c r="C29" s="36"/>
      <c r="D29" s="36"/>
      <c r="E29" s="36"/>
      <c r="F29" s="36"/>
      <c r="G29" s="36"/>
      <c r="H29" s="36"/>
      <c r="I29" s="15"/>
      <c r="J29" s="36" t="s">
        <v>1</v>
      </c>
      <c r="K29" s="36"/>
      <c r="L29" s="36"/>
      <c r="M29" s="36"/>
      <c r="N29" s="36"/>
      <c r="O29" s="36"/>
      <c r="P29" s="36"/>
    </row>
    <row r="30" spans="2:16" ht="25" customHeight="1" x14ac:dyDescent="0.2">
      <c r="B30" s="16" t="s">
        <v>2</v>
      </c>
      <c r="C30" s="16" t="s">
        <v>3</v>
      </c>
      <c r="D30" s="16" t="s">
        <v>4</v>
      </c>
      <c r="E30" s="16" t="s">
        <v>5</v>
      </c>
      <c r="F30" s="16" t="s">
        <v>6</v>
      </c>
      <c r="G30" s="16" t="s">
        <v>7</v>
      </c>
      <c r="H30" s="16" t="s">
        <v>8</v>
      </c>
      <c r="I30" s="15"/>
      <c r="J30" s="16" t="s">
        <v>2</v>
      </c>
      <c r="K30" s="16" t="s">
        <v>3</v>
      </c>
      <c r="L30" s="16" t="s">
        <v>4</v>
      </c>
      <c r="M30" s="16" t="s">
        <v>5</v>
      </c>
      <c r="N30" s="16" t="s">
        <v>6</v>
      </c>
      <c r="O30" s="16" t="s">
        <v>7</v>
      </c>
      <c r="P30" s="16" t="s">
        <v>8</v>
      </c>
    </row>
    <row r="31" spans="2:16" ht="25" customHeight="1" x14ac:dyDescent="0.2">
      <c r="B31" s="21"/>
      <c r="C31" s="22">
        <v>43466</v>
      </c>
      <c r="D31" s="23">
        <v>43467</v>
      </c>
      <c r="E31" s="23">
        <v>43468</v>
      </c>
      <c r="F31" s="23">
        <v>43469</v>
      </c>
      <c r="G31" s="21">
        <v>43470</v>
      </c>
      <c r="H31" s="21">
        <v>43471</v>
      </c>
      <c r="I31" s="15"/>
      <c r="J31" s="21"/>
      <c r="K31" s="21"/>
      <c r="L31" s="21"/>
      <c r="M31" s="21"/>
      <c r="N31" s="22">
        <v>43497</v>
      </c>
      <c r="O31" s="22">
        <v>43498</v>
      </c>
      <c r="P31" s="22">
        <v>43499</v>
      </c>
    </row>
    <row r="32" spans="2:16" ht="25" customHeight="1" x14ac:dyDescent="0.2">
      <c r="B32" s="23">
        <v>43472</v>
      </c>
      <c r="C32" s="23">
        <v>43473</v>
      </c>
      <c r="D32" s="23">
        <v>43474</v>
      </c>
      <c r="E32" s="23">
        <v>43475</v>
      </c>
      <c r="F32" s="23">
        <v>43476</v>
      </c>
      <c r="G32" s="21">
        <v>43477</v>
      </c>
      <c r="H32" s="21">
        <v>43478</v>
      </c>
      <c r="I32" s="15"/>
      <c r="J32" s="22">
        <v>43500</v>
      </c>
      <c r="K32" s="22">
        <v>43501</v>
      </c>
      <c r="L32" s="22">
        <v>43502</v>
      </c>
      <c r="M32" s="22">
        <v>43503</v>
      </c>
      <c r="N32" s="22">
        <v>43504</v>
      </c>
      <c r="O32" s="22">
        <v>43505</v>
      </c>
      <c r="P32" s="22">
        <v>43506</v>
      </c>
    </row>
    <row r="33" spans="2:16" ht="25" customHeight="1" x14ac:dyDescent="0.2">
      <c r="B33" s="23">
        <v>43479</v>
      </c>
      <c r="C33" s="24">
        <v>43480</v>
      </c>
      <c r="D33" s="23">
        <v>43481</v>
      </c>
      <c r="E33" s="23">
        <v>43482</v>
      </c>
      <c r="F33" s="25">
        <v>43483</v>
      </c>
      <c r="G33" s="21">
        <v>43484</v>
      </c>
      <c r="H33" s="21">
        <v>43485</v>
      </c>
      <c r="I33" s="15"/>
      <c r="J33" s="22">
        <v>43507</v>
      </c>
      <c r="K33" s="22">
        <v>43508</v>
      </c>
      <c r="L33" s="22">
        <v>43509</v>
      </c>
      <c r="M33" s="22">
        <v>43510</v>
      </c>
      <c r="N33" s="22">
        <v>43511</v>
      </c>
      <c r="O33" s="22">
        <v>43512</v>
      </c>
      <c r="P33" s="22">
        <v>43513</v>
      </c>
    </row>
    <row r="34" spans="2:16" ht="25" customHeight="1" x14ac:dyDescent="0.2">
      <c r="B34" s="23">
        <v>43486</v>
      </c>
      <c r="C34" s="23">
        <v>43487</v>
      </c>
      <c r="D34" s="23">
        <v>43488</v>
      </c>
      <c r="E34" s="24">
        <v>43489</v>
      </c>
      <c r="F34" s="24">
        <v>43490</v>
      </c>
      <c r="G34" s="21">
        <v>43491</v>
      </c>
      <c r="H34" s="21">
        <v>43492</v>
      </c>
      <c r="I34" s="15"/>
      <c r="J34" s="22">
        <v>43514</v>
      </c>
      <c r="K34" s="22">
        <v>43515</v>
      </c>
      <c r="L34" s="22">
        <v>43516</v>
      </c>
      <c r="M34" s="34">
        <v>43517</v>
      </c>
      <c r="N34" s="22">
        <v>43518</v>
      </c>
      <c r="O34" s="21">
        <v>43519</v>
      </c>
      <c r="P34" s="21">
        <v>43520</v>
      </c>
    </row>
    <row r="35" spans="2:16" ht="25" customHeight="1" x14ac:dyDescent="0.2">
      <c r="B35" s="23">
        <v>43493</v>
      </c>
      <c r="C35" s="24">
        <v>43494</v>
      </c>
      <c r="D35" s="26">
        <v>43495</v>
      </c>
      <c r="E35" s="24">
        <v>43496</v>
      </c>
      <c r="F35" s="21"/>
      <c r="G35" s="21"/>
      <c r="H35" s="21"/>
      <c r="I35" s="15"/>
      <c r="J35" s="23">
        <v>43521</v>
      </c>
      <c r="K35" s="23">
        <v>43522</v>
      </c>
      <c r="L35" s="23">
        <v>43523</v>
      </c>
      <c r="M35" s="23">
        <v>43524</v>
      </c>
      <c r="N35" s="21"/>
      <c r="O35" s="21"/>
      <c r="P35" s="21"/>
    </row>
    <row r="36" spans="2:16" ht="25" customHeight="1" x14ac:dyDescent="0.2">
      <c r="B36" s="21"/>
      <c r="C36" s="21"/>
      <c r="D36" s="21"/>
      <c r="E36" s="21"/>
      <c r="F36" s="21"/>
      <c r="G36" s="21"/>
      <c r="H36" s="21"/>
      <c r="I36" s="15"/>
      <c r="J36" s="21"/>
      <c r="K36" s="21"/>
      <c r="L36" s="21"/>
      <c r="M36" s="21"/>
      <c r="N36" s="21"/>
      <c r="O36" s="21"/>
      <c r="P36" s="21"/>
    </row>
    <row r="37" spans="2:16" ht="25" customHeight="1" x14ac:dyDescent="0.2">
      <c r="B37" s="36" t="s">
        <v>9</v>
      </c>
      <c r="C37" s="36"/>
      <c r="D37" s="36"/>
      <c r="E37" s="36"/>
      <c r="F37" s="36"/>
      <c r="G37" s="36"/>
      <c r="H37" s="36"/>
      <c r="I37" s="15"/>
      <c r="J37" s="36" t="s">
        <v>10</v>
      </c>
      <c r="K37" s="36"/>
      <c r="L37" s="36"/>
      <c r="M37" s="36"/>
      <c r="N37" s="36"/>
      <c r="O37" s="36"/>
      <c r="P37" s="36"/>
    </row>
    <row r="38" spans="2:16" ht="25" customHeight="1" x14ac:dyDescent="0.2">
      <c r="B38" s="16" t="s">
        <v>2</v>
      </c>
      <c r="C38" s="16" t="s">
        <v>3</v>
      </c>
      <c r="D38" s="16" t="s">
        <v>4</v>
      </c>
      <c r="E38" s="16" t="s">
        <v>5</v>
      </c>
      <c r="F38" s="16" t="s">
        <v>6</v>
      </c>
      <c r="G38" s="16" t="s">
        <v>7</v>
      </c>
      <c r="H38" s="16" t="s">
        <v>8</v>
      </c>
      <c r="I38" s="15"/>
      <c r="J38" s="16" t="s">
        <v>2</v>
      </c>
      <c r="K38" s="16" t="s">
        <v>3</v>
      </c>
      <c r="L38" s="16" t="s">
        <v>4</v>
      </c>
      <c r="M38" s="16" t="s">
        <v>5</v>
      </c>
      <c r="N38" s="16" t="s">
        <v>6</v>
      </c>
      <c r="O38" s="16" t="s">
        <v>7</v>
      </c>
      <c r="P38" s="16" t="s">
        <v>8</v>
      </c>
    </row>
    <row r="39" spans="2:16" ht="25" customHeight="1" x14ac:dyDescent="0.2">
      <c r="B39" s="21"/>
      <c r="C39" s="21"/>
      <c r="D39" s="21"/>
      <c r="E39" s="21"/>
      <c r="F39" s="23">
        <v>43525</v>
      </c>
      <c r="G39" s="21">
        <v>43526</v>
      </c>
      <c r="H39" s="21">
        <v>43527</v>
      </c>
      <c r="I39" s="15"/>
      <c r="J39" s="23">
        <v>43556</v>
      </c>
      <c r="K39" s="24">
        <v>43557</v>
      </c>
      <c r="L39" s="23">
        <v>43558</v>
      </c>
      <c r="M39" s="24">
        <v>43559</v>
      </c>
      <c r="N39" s="22">
        <v>43560</v>
      </c>
      <c r="O39" s="24">
        <v>43561</v>
      </c>
      <c r="P39" s="22">
        <v>43562</v>
      </c>
    </row>
    <row r="40" spans="2:16" ht="25" customHeight="1" x14ac:dyDescent="0.2">
      <c r="B40" s="23">
        <v>43528</v>
      </c>
      <c r="C40" s="23">
        <v>43529</v>
      </c>
      <c r="D40" s="23">
        <v>43530</v>
      </c>
      <c r="E40" s="23">
        <v>43531</v>
      </c>
      <c r="F40" s="23">
        <v>43532</v>
      </c>
      <c r="G40" s="21">
        <v>43533</v>
      </c>
      <c r="H40" s="21">
        <v>43534</v>
      </c>
      <c r="I40" s="15"/>
      <c r="J40" s="23">
        <v>43563</v>
      </c>
      <c r="K40" s="24">
        <v>43564</v>
      </c>
      <c r="L40" s="23">
        <v>43565</v>
      </c>
      <c r="M40" s="23">
        <v>43566</v>
      </c>
      <c r="N40" s="23">
        <v>43567</v>
      </c>
      <c r="O40" s="21">
        <v>43568</v>
      </c>
      <c r="P40" s="21">
        <v>43569</v>
      </c>
    </row>
    <row r="41" spans="2:16" ht="25" customHeight="1" x14ac:dyDescent="0.2">
      <c r="B41" s="23">
        <v>43535</v>
      </c>
      <c r="C41" s="23">
        <v>43536</v>
      </c>
      <c r="D41" s="23">
        <v>43537</v>
      </c>
      <c r="E41" s="23">
        <v>43538</v>
      </c>
      <c r="F41" s="23">
        <v>43539</v>
      </c>
      <c r="G41" s="27">
        <v>43540</v>
      </c>
      <c r="H41" s="21">
        <v>43541</v>
      </c>
      <c r="I41" s="15"/>
      <c r="J41" s="23">
        <v>43570</v>
      </c>
      <c r="K41" s="23">
        <v>43571</v>
      </c>
      <c r="L41" s="23">
        <v>43572</v>
      </c>
      <c r="M41" s="23">
        <v>43573</v>
      </c>
      <c r="N41" s="23">
        <v>43574</v>
      </c>
      <c r="O41" s="21">
        <v>43575</v>
      </c>
      <c r="P41" s="21">
        <v>43576</v>
      </c>
    </row>
    <row r="42" spans="2:16" ht="25" customHeight="1" x14ac:dyDescent="0.2">
      <c r="B42" s="23">
        <v>43542</v>
      </c>
      <c r="C42" s="23">
        <v>43543</v>
      </c>
      <c r="D42" s="23">
        <v>43544</v>
      </c>
      <c r="E42" s="23">
        <v>43545</v>
      </c>
      <c r="F42" s="23">
        <v>43546</v>
      </c>
      <c r="G42" s="21">
        <v>43547</v>
      </c>
      <c r="H42" s="21">
        <v>43548</v>
      </c>
      <c r="I42" s="15"/>
      <c r="J42" s="23">
        <v>43577</v>
      </c>
      <c r="K42" s="23">
        <v>43578</v>
      </c>
      <c r="L42" s="23">
        <v>43579</v>
      </c>
      <c r="M42" s="23">
        <v>43580</v>
      </c>
      <c r="N42" s="23">
        <v>43581</v>
      </c>
      <c r="O42" s="23">
        <v>43582</v>
      </c>
      <c r="P42" s="23">
        <v>43583</v>
      </c>
    </row>
    <row r="43" spans="2:16" ht="25" customHeight="1" x14ac:dyDescent="0.2">
      <c r="B43" s="23">
        <v>43549</v>
      </c>
      <c r="C43" s="23">
        <v>43550</v>
      </c>
      <c r="D43" s="23">
        <v>43551</v>
      </c>
      <c r="E43" s="23">
        <v>43552</v>
      </c>
      <c r="F43" s="23">
        <v>43553</v>
      </c>
      <c r="G43" s="21">
        <v>43554</v>
      </c>
      <c r="H43" s="21">
        <v>43555</v>
      </c>
      <c r="I43" s="15"/>
      <c r="J43" s="22">
        <v>43584</v>
      </c>
      <c r="K43" s="22">
        <v>43585</v>
      </c>
      <c r="L43" s="21"/>
      <c r="M43" s="21"/>
      <c r="N43" s="21"/>
      <c r="O43" s="21"/>
      <c r="P43" s="21"/>
    </row>
    <row r="44" spans="2:16" ht="25" customHeight="1" x14ac:dyDescent="0.2">
      <c r="B44" s="21"/>
      <c r="C44" s="21"/>
      <c r="D44" s="21"/>
      <c r="E44" s="21"/>
      <c r="F44" s="21"/>
      <c r="G44" s="21"/>
      <c r="H44" s="21"/>
      <c r="I44" s="15"/>
      <c r="J44" s="21"/>
      <c r="K44" s="21"/>
      <c r="L44" s="21"/>
      <c r="M44" s="21"/>
      <c r="N44" s="21"/>
      <c r="O44" s="21"/>
      <c r="P44" s="21"/>
    </row>
    <row r="45" spans="2:16" ht="25" customHeight="1" x14ac:dyDescent="0.2">
      <c r="B45" s="36" t="s">
        <v>11</v>
      </c>
      <c r="C45" s="36"/>
      <c r="D45" s="36"/>
      <c r="E45" s="36"/>
      <c r="F45" s="36"/>
      <c r="G45" s="36"/>
      <c r="H45" s="36"/>
      <c r="I45" s="15"/>
      <c r="J45" s="36" t="s">
        <v>12</v>
      </c>
      <c r="K45" s="36"/>
      <c r="L45" s="36"/>
      <c r="M45" s="36"/>
      <c r="N45" s="36"/>
      <c r="O45" s="36"/>
      <c r="P45" s="36"/>
    </row>
    <row r="46" spans="2:16" ht="25" customHeight="1" x14ac:dyDescent="0.2">
      <c r="B46" s="16" t="s">
        <v>2</v>
      </c>
      <c r="C46" s="16" t="s">
        <v>3</v>
      </c>
      <c r="D46" s="16" t="s">
        <v>4</v>
      </c>
      <c r="E46" s="16" t="s">
        <v>5</v>
      </c>
      <c r="F46" s="16" t="s">
        <v>6</v>
      </c>
      <c r="G46" s="16" t="s">
        <v>7</v>
      </c>
      <c r="H46" s="16" t="s">
        <v>8</v>
      </c>
      <c r="I46" s="15"/>
      <c r="J46" s="16" t="s">
        <v>2</v>
      </c>
      <c r="K46" s="16" t="s">
        <v>3</v>
      </c>
      <c r="L46" s="16" t="s">
        <v>4</v>
      </c>
      <c r="M46" s="16" t="s">
        <v>5</v>
      </c>
      <c r="N46" s="16" t="s">
        <v>6</v>
      </c>
      <c r="O46" s="16" t="s">
        <v>7</v>
      </c>
      <c r="P46" s="16" t="s">
        <v>8</v>
      </c>
    </row>
    <row r="47" spans="2:16" ht="25" customHeight="1" x14ac:dyDescent="0.2">
      <c r="B47" s="21"/>
      <c r="C47" s="21"/>
      <c r="D47" s="22">
        <v>43586</v>
      </c>
      <c r="E47" s="23">
        <v>43587</v>
      </c>
      <c r="F47" s="23">
        <v>43588</v>
      </c>
      <c r="G47" s="21">
        <v>43589</v>
      </c>
      <c r="H47" s="21">
        <v>43590</v>
      </c>
      <c r="I47" s="15"/>
      <c r="J47" s="21"/>
      <c r="K47" s="21"/>
      <c r="L47" s="21"/>
      <c r="M47" s="21"/>
      <c r="N47" s="21"/>
      <c r="O47" s="21">
        <v>43617</v>
      </c>
      <c r="P47" s="21">
        <v>43618</v>
      </c>
    </row>
    <row r="48" spans="2:16" ht="25" customHeight="1" x14ac:dyDescent="0.2">
      <c r="B48" s="23">
        <v>43591</v>
      </c>
      <c r="C48" s="23">
        <v>43592</v>
      </c>
      <c r="D48" s="23">
        <v>43593</v>
      </c>
      <c r="E48" s="23">
        <v>43594</v>
      </c>
      <c r="F48" s="23">
        <v>43595</v>
      </c>
      <c r="G48" s="21">
        <v>43596</v>
      </c>
      <c r="H48" s="21">
        <v>43597</v>
      </c>
      <c r="I48" s="15"/>
      <c r="J48" s="23">
        <v>43619</v>
      </c>
      <c r="K48" s="23">
        <v>43620</v>
      </c>
      <c r="L48" s="23">
        <v>43621</v>
      </c>
      <c r="M48" s="28">
        <v>43622</v>
      </c>
      <c r="N48" s="22">
        <v>43623</v>
      </c>
      <c r="O48" s="22">
        <v>43624</v>
      </c>
      <c r="P48" s="22">
        <v>43625</v>
      </c>
    </row>
    <row r="49" spans="2:16" ht="25" customHeight="1" x14ac:dyDescent="0.2">
      <c r="B49" s="23">
        <v>43598</v>
      </c>
      <c r="C49" s="23">
        <v>43599</v>
      </c>
      <c r="D49" s="23">
        <v>43600</v>
      </c>
      <c r="E49" s="23">
        <v>43601</v>
      </c>
      <c r="F49" s="23">
        <v>43602</v>
      </c>
      <c r="G49" s="21">
        <v>43603</v>
      </c>
      <c r="H49" s="21">
        <v>43604</v>
      </c>
      <c r="I49" s="15"/>
      <c r="J49" s="28">
        <v>43626</v>
      </c>
      <c r="K49" s="28">
        <v>43627</v>
      </c>
      <c r="L49" s="28">
        <v>43628</v>
      </c>
      <c r="M49" s="28">
        <v>43629</v>
      </c>
      <c r="N49" s="24">
        <v>43630</v>
      </c>
      <c r="O49" s="21">
        <v>43631</v>
      </c>
      <c r="P49" s="21">
        <v>43632</v>
      </c>
    </row>
    <row r="50" spans="2:16" ht="25" customHeight="1" x14ac:dyDescent="0.2">
      <c r="B50" s="23">
        <v>43605</v>
      </c>
      <c r="C50" s="23">
        <v>43606</v>
      </c>
      <c r="D50" s="23">
        <v>43607</v>
      </c>
      <c r="E50" s="23">
        <v>43608</v>
      </c>
      <c r="F50" s="23">
        <v>43609</v>
      </c>
      <c r="G50" s="29">
        <v>43610</v>
      </c>
      <c r="H50" s="29">
        <v>43611</v>
      </c>
      <c r="I50" s="15"/>
      <c r="J50" s="23">
        <v>43633</v>
      </c>
      <c r="K50" s="23">
        <v>43634</v>
      </c>
      <c r="L50" s="23">
        <v>43635</v>
      </c>
      <c r="M50" s="23">
        <v>43636</v>
      </c>
      <c r="N50" s="23">
        <v>43637</v>
      </c>
      <c r="O50" s="21">
        <v>43638</v>
      </c>
      <c r="P50" s="21">
        <v>43639</v>
      </c>
    </row>
    <row r="51" spans="2:16" ht="25" customHeight="1" x14ac:dyDescent="0.2">
      <c r="B51" s="23">
        <v>43612</v>
      </c>
      <c r="C51" s="23">
        <v>43613</v>
      </c>
      <c r="D51" s="23">
        <v>43614</v>
      </c>
      <c r="E51" s="23">
        <v>43615</v>
      </c>
      <c r="F51" s="23">
        <v>43616</v>
      </c>
      <c r="G51" s="21"/>
      <c r="H51" s="21"/>
      <c r="I51" s="15"/>
      <c r="J51" s="23">
        <v>43640</v>
      </c>
      <c r="K51" s="24">
        <v>43641</v>
      </c>
      <c r="L51" s="23">
        <v>43642</v>
      </c>
      <c r="M51" s="24">
        <v>43643</v>
      </c>
      <c r="N51" s="23">
        <v>43644</v>
      </c>
      <c r="O51" s="21">
        <v>43645</v>
      </c>
      <c r="P51" s="21">
        <v>43646</v>
      </c>
    </row>
    <row r="52" spans="2:16" x14ac:dyDescent="0.2">
      <c r="B52" s="7"/>
      <c r="C52" s="7"/>
      <c r="D52" s="7"/>
      <c r="E52" s="7"/>
      <c r="F52" s="7"/>
      <c r="G52" s="7"/>
      <c r="H52" s="7"/>
      <c r="I52" s="2"/>
      <c r="J52" s="7"/>
      <c r="K52" s="7"/>
      <c r="L52" s="7"/>
      <c r="M52" s="7"/>
      <c r="N52" s="7"/>
      <c r="O52" s="7"/>
      <c r="P52" s="7"/>
    </row>
    <row r="53" spans="2:16" ht="238" customHeight="1" x14ac:dyDescent="0.2"/>
    <row r="58" spans="2:16" ht="30" customHeight="1" x14ac:dyDescent="0.25">
      <c r="B58" s="10"/>
      <c r="C58" s="33" t="s">
        <v>18</v>
      </c>
      <c r="D58" s="33" t="s">
        <v>62</v>
      </c>
      <c r="J58" s="8"/>
      <c r="K58" s="8"/>
    </row>
    <row r="59" spans="2:16" ht="30" customHeight="1" x14ac:dyDescent="0.25">
      <c r="B59" s="10"/>
      <c r="C59" s="10" t="s">
        <v>19</v>
      </c>
      <c r="D59" s="10"/>
      <c r="J59" s="8"/>
      <c r="K59" s="8"/>
    </row>
    <row r="60" spans="2:16" ht="30" customHeight="1" x14ac:dyDescent="0.25">
      <c r="B60" s="10" t="s">
        <v>20</v>
      </c>
      <c r="C60" s="10" t="s">
        <v>28</v>
      </c>
      <c r="D60" s="10">
        <v>3</v>
      </c>
      <c r="J60" s="8"/>
      <c r="K60" s="8"/>
    </row>
    <row r="61" spans="2:16" ht="30" customHeight="1" x14ac:dyDescent="0.25">
      <c r="B61" s="10" t="s">
        <v>21</v>
      </c>
      <c r="C61" s="10">
        <v>20</v>
      </c>
      <c r="D61" s="10" t="s">
        <v>28</v>
      </c>
      <c r="J61" s="8"/>
      <c r="K61" s="8"/>
    </row>
    <row r="62" spans="2:16" ht="30" customHeight="1" x14ac:dyDescent="0.25">
      <c r="B62" s="10" t="s">
        <v>22</v>
      </c>
      <c r="C62" s="10">
        <v>18</v>
      </c>
      <c r="D62" s="10"/>
      <c r="J62" s="8"/>
      <c r="K62" s="8"/>
    </row>
    <row r="63" spans="2:16" ht="30" customHeight="1" x14ac:dyDescent="0.25">
      <c r="B63" s="10" t="s">
        <v>23</v>
      </c>
      <c r="C63" s="10">
        <v>22</v>
      </c>
      <c r="D63" s="10"/>
      <c r="J63" s="8"/>
      <c r="K63" s="8"/>
    </row>
    <row r="64" spans="2:16" ht="30" customHeight="1" x14ac:dyDescent="0.25">
      <c r="B64" s="10" t="s">
        <v>24</v>
      </c>
      <c r="C64" s="10">
        <v>21</v>
      </c>
      <c r="D64" s="10">
        <v>2</v>
      </c>
      <c r="J64" s="8"/>
      <c r="K64" s="8"/>
    </row>
    <row r="65" spans="2:11" ht="30" customHeight="1" x14ac:dyDescent="0.25">
      <c r="B65" s="10" t="s">
        <v>25</v>
      </c>
      <c r="C65" s="10">
        <v>12</v>
      </c>
      <c r="D65" s="10"/>
      <c r="J65" s="8"/>
      <c r="K65" s="8"/>
    </row>
    <row r="66" spans="2:11" ht="30" customHeight="1" x14ac:dyDescent="0.25">
      <c r="B66" s="10" t="s">
        <v>26</v>
      </c>
      <c r="C66" s="10">
        <f>SUM(C60:C65)</f>
        <v>93</v>
      </c>
      <c r="D66" s="10">
        <f>SUM(D60:D65)</f>
        <v>5</v>
      </c>
      <c r="J66" s="8"/>
      <c r="K66" s="8"/>
    </row>
    <row r="67" spans="2:11" ht="30" customHeight="1" x14ac:dyDescent="0.25">
      <c r="B67" s="10"/>
      <c r="C67" s="10"/>
      <c r="D67" s="10"/>
      <c r="J67" s="8"/>
      <c r="K67" s="8"/>
    </row>
    <row r="68" spans="2:11" ht="30" customHeight="1" x14ac:dyDescent="0.25">
      <c r="B68" s="10"/>
      <c r="C68" s="10" t="s">
        <v>27</v>
      </c>
      <c r="D68" s="10"/>
      <c r="J68" s="8"/>
      <c r="K68" s="8"/>
    </row>
    <row r="69" spans="2:11" ht="30" customHeight="1" x14ac:dyDescent="0.25">
      <c r="B69" s="10" t="s">
        <v>25</v>
      </c>
      <c r="C69" s="10">
        <v>10</v>
      </c>
      <c r="D69" s="10" t="s">
        <v>28</v>
      </c>
      <c r="J69" s="8"/>
      <c r="K69" s="8"/>
    </row>
    <row r="70" spans="2:11" ht="30" customHeight="1" x14ac:dyDescent="0.25">
      <c r="B70" s="10" t="s">
        <v>29</v>
      </c>
      <c r="C70" s="10">
        <v>4</v>
      </c>
      <c r="D70" s="10" t="s">
        <v>28</v>
      </c>
      <c r="J70" s="8"/>
      <c r="K70" s="8"/>
    </row>
    <row r="71" spans="2:11" ht="30" customHeight="1" x14ac:dyDescent="0.25">
      <c r="B71" s="10" t="s">
        <v>30</v>
      </c>
      <c r="C71" s="10">
        <v>21</v>
      </c>
      <c r="D71" s="10"/>
      <c r="J71" s="8"/>
      <c r="K71" s="8"/>
    </row>
    <row r="72" spans="2:11" ht="30" customHeight="1" x14ac:dyDescent="0.25">
      <c r="B72" s="10" t="s">
        <v>31</v>
      </c>
      <c r="C72" s="10">
        <v>22</v>
      </c>
      <c r="D72" s="10" t="s">
        <v>28</v>
      </c>
      <c r="J72" s="8"/>
      <c r="K72" s="8"/>
    </row>
    <row r="73" spans="2:11" ht="30" customHeight="1" x14ac:dyDescent="0.25">
      <c r="B73" s="10" t="s">
        <v>32</v>
      </c>
      <c r="C73" s="10">
        <v>22</v>
      </c>
      <c r="D73" s="10">
        <v>2</v>
      </c>
      <c r="J73" s="8"/>
      <c r="K73" s="8"/>
    </row>
    <row r="74" spans="2:11" ht="30" customHeight="1" x14ac:dyDescent="0.25">
      <c r="B74" s="10" t="s">
        <v>33</v>
      </c>
      <c r="C74" s="10">
        <v>14</v>
      </c>
      <c r="D74" s="10" t="s">
        <v>28</v>
      </c>
      <c r="J74" s="8"/>
      <c r="K74" s="8"/>
    </row>
    <row r="75" spans="2:11" ht="30" customHeight="1" x14ac:dyDescent="0.25">
      <c r="B75" s="10" t="s">
        <v>26</v>
      </c>
      <c r="C75" s="10">
        <f>SUM(C69:C74)</f>
        <v>93</v>
      </c>
      <c r="D75" s="10">
        <f>SUM(D69:D74)</f>
        <v>2</v>
      </c>
      <c r="J75" s="8"/>
      <c r="K75" s="8"/>
    </row>
    <row r="76" spans="2:11" ht="30" customHeight="1" x14ac:dyDescent="0.25">
      <c r="B76" s="10"/>
      <c r="C76" s="10"/>
      <c r="D76" s="10"/>
      <c r="E76" s="10"/>
      <c r="F76" s="10"/>
      <c r="G76" s="10" t="s">
        <v>34</v>
      </c>
      <c r="H76" s="10"/>
      <c r="I76" s="10"/>
      <c r="J76" s="8"/>
      <c r="K76" s="8"/>
    </row>
    <row r="77" spans="2:11" ht="30" customHeight="1" x14ac:dyDescent="0.25">
      <c r="B77" s="10" t="s">
        <v>35</v>
      </c>
      <c r="C77" s="10">
        <f>SUM(C66+C75)</f>
        <v>186</v>
      </c>
      <c r="D77" s="10">
        <f>D66+D75</f>
        <v>7</v>
      </c>
      <c r="E77" s="10"/>
      <c r="F77" s="10"/>
      <c r="G77" s="10">
        <f>C77+D77</f>
        <v>193</v>
      </c>
      <c r="H77" s="10"/>
      <c r="I77" s="10"/>
      <c r="J77" s="8"/>
      <c r="K77" s="8"/>
    </row>
    <row r="78" spans="2:11" ht="30" customHeight="1" x14ac:dyDescent="0.25">
      <c r="B78" s="11"/>
      <c r="C78" s="11"/>
      <c r="D78" s="11"/>
      <c r="E78" s="11"/>
      <c r="F78" s="11"/>
      <c r="G78" s="11"/>
      <c r="H78" s="11"/>
      <c r="I78" s="11"/>
      <c r="J78" s="9"/>
      <c r="K78" s="8"/>
    </row>
    <row r="79" spans="2:11" ht="30" customHeight="1" x14ac:dyDescent="0.25">
      <c r="B79" s="12"/>
      <c r="C79" s="12"/>
      <c r="D79" s="12"/>
      <c r="E79" s="12"/>
      <c r="F79" s="12"/>
      <c r="G79" s="12"/>
      <c r="H79" s="12"/>
      <c r="I79" s="12"/>
      <c r="J79" s="8"/>
      <c r="K79" s="8"/>
    </row>
    <row r="80" spans="2:11" ht="30" customHeight="1" x14ac:dyDescent="0.25">
      <c r="B80" s="13" t="s">
        <v>65</v>
      </c>
      <c r="C80" s="13"/>
      <c r="D80" s="13"/>
      <c r="E80" s="13"/>
      <c r="F80" s="14" t="s">
        <v>36</v>
      </c>
      <c r="G80" s="14"/>
      <c r="H80" s="13"/>
      <c r="I80" s="13"/>
      <c r="J80" s="8"/>
      <c r="K80" s="8"/>
    </row>
    <row r="81" spans="2:11" ht="30" customHeight="1" x14ac:dyDescent="0.25">
      <c r="B81" s="13" t="s">
        <v>45</v>
      </c>
      <c r="C81" s="13"/>
      <c r="D81" s="13"/>
      <c r="E81" s="13"/>
      <c r="F81" s="13" t="s">
        <v>67</v>
      </c>
      <c r="G81" s="13"/>
      <c r="H81" s="13"/>
      <c r="I81" s="13"/>
      <c r="J81" s="8"/>
      <c r="K81" s="8"/>
    </row>
    <row r="82" spans="2:11" ht="30" customHeight="1" x14ac:dyDescent="0.25">
      <c r="B82" s="13" t="s">
        <v>46</v>
      </c>
      <c r="C82" s="13"/>
      <c r="D82" s="13"/>
      <c r="E82" s="13"/>
      <c r="F82" s="13" t="s">
        <v>71</v>
      </c>
      <c r="G82" s="13"/>
      <c r="H82" s="13"/>
      <c r="I82" s="13"/>
      <c r="J82" s="8"/>
      <c r="K82" s="8"/>
    </row>
    <row r="83" spans="2:11" ht="30" customHeight="1" x14ac:dyDescent="0.25">
      <c r="B83" s="13" t="s">
        <v>47</v>
      </c>
      <c r="C83" s="13"/>
      <c r="D83" s="13"/>
      <c r="E83" s="13"/>
      <c r="F83" s="13" t="s">
        <v>55</v>
      </c>
      <c r="G83" s="13"/>
      <c r="H83" s="13"/>
      <c r="I83" s="13"/>
      <c r="J83" s="8"/>
      <c r="K83" s="8"/>
    </row>
    <row r="84" spans="2:11" ht="30" customHeight="1" x14ac:dyDescent="0.25">
      <c r="B84" s="13" t="s">
        <v>48</v>
      </c>
      <c r="C84" s="13"/>
      <c r="D84" s="13"/>
      <c r="E84" s="13"/>
      <c r="F84" s="13" t="s">
        <v>56</v>
      </c>
      <c r="G84" s="13"/>
      <c r="H84" s="13"/>
      <c r="I84" s="13"/>
      <c r="J84" s="8"/>
      <c r="K84" s="8"/>
    </row>
    <row r="85" spans="2:11" ht="30" customHeight="1" x14ac:dyDescent="0.25">
      <c r="B85" s="13" t="s">
        <v>37</v>
      </c>
      <c r="C85" s="13"/>
      <c r="D85" s="13"/>
      <c r="E85" s="13"/>
      <c r="F85" s="13" t="s">
        <v>38</v>
      </c>
      <c r="G85" s="13"/>
      <c r="H85" s="13"/>
      <c r="I85" s="13"/>
      <c r="J85" s="8"/>
      <c r="K85" s="8"/>
    </row>
    <row r="86" spans="2:11" ht="30" customHeight="1" x14ac:dyDescent="0.25">
      <c r="B86" s="14" t="s">
        <v>39</v>
      </c>
      <c r="C86" s="13"/>
      <c r="D86" s="13"/>
      <c r="E86" s="13"/>
      <c r="F86" s="13" t="s">
        <v>40</v>
      </c>
      <c r="G86" s="13"/>
      <c r="H86" s="13"/>
      <c r="I86" s="13"/>
      <c r="J86" s="8"/>
      <c r="K86" s="8"/>
    </row>
    <row r="87" spans="2:11" ht="30" customHeight="1" x14ac:dyDescent="0.25">
      <c r="B87" s="13" t="s">
        <v>51</v>
      </c>
      <c r="C87" s="13"/>
      <c r="D87" s="13"/>
      <c r="E87" s="13"/>
      <c r="F87" s="13" t="s">
        <v>41</v>
      </c>
      <c r="G87" s="13"/>
      <c r="H87" s="13"/>
      <c r="I87" s="13"/>
      <c r="J87" s="8"/>
      <c r="K87" s="8"/>
    </row>
    <row r="88" spans="2:11" ht="30" customHeight="1" x14ac:dyDescent="0.25">
      <c r="B88" s="13" t="s">
        <v>52</v>
      </c>
      <c r="C88" s="13"/>
      <c r="D88" s="13"/>
      <c r="E88" s="13"/>
      <c r="F88" s="13" t="s">
        <v>58</v>
      </c>
      <c r="G88" s="13"/>
      <c r="H88" s="13"/>
      <c r="I88" s="13"/>
      <c r="J88" s="8"/>
      <c r="K88" s="8"/>
    </row>
    <row r="89" spans="2:11" ht="30" customHeight="1" x14ac:dyDescent="0.25">
      <c r="B89" s="13" t="s">
        <v>53</v>
      </c>
      <c r="C89" s="13"/>
      <c r="D89" s="13"/>
      <c r="E89" s="13"/>
      <c r="F89" s="13" t="s">
        <v>57</v>
      </c>
      <c r="G89" s="13"/>
      <c r="H89" s="13"/>
      <c r="I89" s="13"/>
      <c r="J89" s="8"/>
      <c r="K89" s="8"/>
    </row>
    <row r="90" spans="2:11" ht="30" customHeight="1" x14ac:dyDescent="0.25">
      <c r="B90" s="13" t="s">
        <v>54</v>
      </c>
      <c r="C90" s="13"/>
      <c r="D90" s="13"/>
      <c r="E90" s="13"/>
      <c r="F90" s="13" t="s">
        <v>69</v>
      </c>
      <c r="G90" s="13"/>
      <c r="H90" s="13"/>
      <c r="I90" s="13"/>
      <c r="J90" s="8"/>
      <c r="K90" s="8"/>
    </row>
    <row r="91" spans="2:11" ht="30" customHeight="1" x14ac:dyDescent="0.25">
      <c r="B91" s="13"/>
      <c r="C91" s="13" t="s">
        <v>42</v>
      </c>
      <c r="D91" s="13"/>
      <c r="E91" s="13"/>
      <c r="F91" s="13" t="s">
        <v>70</v>
      </c>
      <c r="G91" s="13"/>
      <c r="H91" s="13"/>
      <c r="I91" s="13"/>
      <c r="J91" s="8"/>
      <c r="K91" s="8"/>
    </row>
    <row r="92" spans="2:11" ht="30" customHeight="1" x14ac:dyDescent="0.25">
      <c r="B92" s="13" t="s">
        <v>66</v>
      </c>
      <c r="C92" s="13"/>
      <c r="D92" s="13"/>
      <c r="E92" s="13"/>
      <c r="F92" s="13"/>
      <c r="G92" s="13"/>
      <c r="H92" s="13"/>
      <c r="I92" s="13"/>
      <c r="J92" s="8"/>
      <c r="K92" s="8"/>
    </row>
    <row r="93" spans="2:11" ht="30" customHeight="1" x14ac:dyDescent="0.25">
      <c r="B93" s="13" t="s">
        <v>49</v>
      </c>
      <c r="C93" s="13"/>
      <c r="D93" s="13"/>
      <c r="E93" s="13"/>
      <c r="F93" s="13"/>
      <c r="G93" s="13"/>
      <c r="H93" s="13"/>
      <c r="I93" s="13"/>
      <c r="J93" s="8"/>
      <c r="K93" s="8"/>
    </row>
    <row r="94" spans="2:11" ht="30" customHeight="1" x14ac:dyDescent="0.25">
      <c r="B94" s="13" t="s">
        <v>50</v>
      </c>
      <c r="C94" s="13"/>
      <c r="D94" s="13"/>
      <c r="E94" s="13"/>
      <c r="F94" s="13"/>
      <c r="G94" s="13"/>
      <c r="H94" s="13"/>
      <c r="I94" s="13"/>
      <c r="J94" s="8"/>
      <c r="K94" s="8"/>
    </row>
    <row r="95" spans="2:11" ht="30" customHeight="1" x14ac:dyDescent="0.25">
      <c r="B95" s="13" t="s">
        <v>43</v>
      </c>
      <c r="C95" s="13"/>
      <c r="D95" s="13"/>
      <c r="E95" s="13"/>
      <c r="F95" s="13"/>
      <c r="G95" s="13"/>
      <c r="H95" s="13"/>
      <c r="I95" s="13"/>
      <c r="J95" s="8"/>
      <c r="K95" s="8"/>
    </row>
  </sheetData>
  <mergeCells count="19">
    <mergeCell ref="D4:N4"/>
    <mergeCell ref="C6:D6"/>
    <mergeCell ref="C7:D7"/>
    <mergeCell ref="C8:D8"/>
    <mergeCell ref="C9:D9"/>
    <mergeCell ref="J5:P5"/>
    <mergeCell ref="B37:H37"/>
    <mergeCell ref="J37:P37"/>
    <mergeCell ref="C5:F5"/>
    <mergeCell ref="B45:H45"/>
    <mergeCell ref="J45:P45"/>
    <mergeCell ref="C10:D10"/>
    <mergeCell ref="C11:D11"/>
    <mergeCell ref="B13:H13"/>
    <mergeCell ref="J13:P13"/>
    <mergeCell ref="B21:H21"/>
    <mergeCell ref="J21:P21"/>
    <mergeCell ref="B29:H29"/>
    <mergeCell ref="J29:P29"/>
  </mergeCells>
  <phoneticPr fontId="13" type="noConversion"/>
  <pageMargins left="0.70000000000000007" right="0.70000000000000007" top="0.75000000000000011" bottom="0.75000000000000011" header="0.30000000000000004" footer="0.30000000000000004"/>
  <pageSetup paperSize="9" scale="49" fitToHeight="2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autoPageBreaks="0" fitToPage="1"/>
  </sheetPr>
  <dimension ref="A1:P49"/>
  <sheetViews>
    <sheetView showGridLines="0" topLeftCell="A23" workbookViewId="0">
      <selection activeCell="B26" sqref="B26:P49"/>
    </sheetView>
  </sheetViews>
  <sheetFormatPr baseColWidth="10" defaultColWidth="8.83203125" defaultRowHeight="15" x14ac:dyDescent="0.2"/>
  <cols>
    <col min="1" max="1" width="2.6640625" style="2" customWidth="1"/>
    <col min="2" max="8" width="7.6640625" style="2" customWidth="1"/>
    <col min="9" max="9" width="5.6640625" style="2" customWidth="1"/>
    <col min="10" max="16" width="7.6640625" style="2" customWidth="1"/>
    <col min="17" max="17" width="2.6640625" customWidth="1"/>
  </cols>
  <sheetData>
    <row r="1" spans="1:16" ht="69.75" customHeight="1" x14ac:dyDescent="0.2">
      <c r="B1" s="47">
        <v>2018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21.75" customHeight="1" x14ac:dyDescent="0.2">
      <c r="A2" s="6"/>
      <c r="B2" s="48" t="str">
        <f>UPPER(TEXT(Jan_Val,"MMMM"))</f>
        <v>JANUARY</v>
      </c>
      <c r="C2" s="48"/>
      <c r="D2" s="48"/>
      <c r="E2" s="48"/>
      <c r="F2" s="48"/>
      <c r="G2" s="48"/>
      <c r="H2" s="48"/>
      <c r="J2" s="48" t="str">
        <f>UPPER(TEXT(Feb_Val,"MMMM"))</f>
        <v>FEBRUARY</v>
      </c>
      <c r="K2" s="48"/>
      <c r="L2" s="48"/>
      <c r="M2" s="48"/>
      <c r="N2" s="48"/>
      <c r="O2" s="48"/>
      <c r="P2" s="48"/>
    </row>
    <row r="3" spans="1:16" ht="21.75" customHeight="1" x14ac:dyDescent="0.2">
      <c r="A3" s="6"/>
      <c r="B3" s="1" t="str">
        <f>CHOOSE(1+(WeekStart="Monday"),"Su","Mo","Tu","We","Th","Fr","Sa","Su")</f>
        <v>Mo</v>
      </c>
      <c r="C3" s="1" t="str">
        <f>CHOOSE(2+(WeekStart="Monday"),"Su","Mo","Tu","We","Th","Fr","Sa","Su")</f>
        <v>Tu</v>
      </c>
      <c r="D3" s="1" t="str">
        <f>CHOOSE(3+(WeekStart="Monday"),"Su","Mo","Tu","We","Th","Fr","Sa","Su")</f>
        <v>We</v>
      </c>
      <c r="E3" s="1" t="str">
        <f>CHOOSE(4+(WeekStart="Monday"),"Su","Mo","Tu","We","Th","Fr","Sa","Su")</f>
        <v>Th</v>
      </c>
      <c r="F3" s="1" t="str">
        <f>CHOOSE(5+(WeekStart="Monday"),"Su","Mo","Tu","We","Th","Fr","Sa","Su")</f>
        <v>Fr</v>
      </c>
      <c r="G3" s="1" t="str">
        <f>CHOOSE(6+(WeekStart="Monday"),"Su","Mo","Tu","We","Th","Fr","Sa","Su")</f>
        <v>Sa</v>
      </c>
      <c r="H3" s="1" t="str">
        <f>CHOOSE(7+(WeekStart="Monday"),"Su","Mo","Tu","We","Th","Fr","Sa","Su")</f>
        <v>Su</v>
      </c>
      <c r="J3" s="1" t="str">
        <f>CHOOSE(1+(WeekStart="Monday"),"Su","Mo","Tu","We","Th","Fr","Sa","Su")</f>
        <v>Mo</v>
      </c>
      <c r="K3" s="1" t="str">
        <f>CHOOSE(2+(WeekStart="Monday"),"Su","Mo","Tu","We","Th","Fr","Sa","Su")</f>
        <v>Tu</v>
      </c>
      <c r="L3" s="1" t="str">
        <f>CHOOSE(3+(WeekStart="Monday"),"Su","Mo","Tu","We","Th","Fr","Sa","Su")</f>
        <v>We</v>
      </c>
      <c r="M3" s="1" t="str">
        <f>CHOOSE(4+(WeekStart="Monday"),"Su","Mo","Tu","We","Th","Fr","Sa","Su")</f>
        <v>Th</v>
      </c>
      <c r="N3" s="1" t="str">
        <f>CHOOSE(5+(WeekStart="Monday"),"Su","Mo","Tu","We","Th","Fr","Sa","Su")</f>
        <v>Fr</v>
      </c>
      <c r="O3" s="1" t="str">
        <f>CHOOSE(6+(WeekStart="Monday"),"Su","Mo","Tu","We","Th","Fr","Sa","Su")</f>
        <v>Sa</v>
      </c>
      <c r="P3" s="1" t="str">
        <f>CHOOSE(7+(WeekStart="Monday"),"Su","Mo","Tu","We","Th","Fr","Sa","Su")</f>
        <v>Su</v>
      </c>
    </row>
    <row r="4" spans="1:16" ht="16" customHeight="1" x14ac:dyDescent="0.2">
      <c r="A4" s="5">
        <v>1</v>
      </c>
      <c r="B4" s="3">
        <f t="array" ref="B4:H4">Days+DATE(CalYear,MONTH(Jan_Val),1)-WEEKDAY(DATE(CalYear,MONTH(Jan_Val),1),(WeekStart="Monday")+1)+$A4*7-6</f>
        <v>43101</v>
      </c>
      <c r="C4" s="3">
        <v>43102</v>
      </c>
      <c r="D4" s="3">
        <v>43103</v>
      </c>
      <c r="E4" s="3">
        <v>43104</v>
      </c>
      <c r="F4" s="3">
        <v>43105</v>
      </c>
      <c r="G4" s="3">
        <v>43106</v>
      </c>
      <c r="H4" s="3">
        <v>43107</v>
      </c>
      <c r="J4" s="4">
        <f t="array" ref="J4:P4">Days+DATE(CalYear,MONTH(Feb_Val),1)-WEEKDAY(DATE(CalYear,MONTH(Feb_Val),1),(WeekStart="Monday")+1)+$A4*7-6</f>
        <v>43129</v>
      </c>
      <c r="K4" s="4">
        <v>43130</v>
      </c>
      <c r="L4" s="4">
        <v>43131</v>
      </c>
      <c r="M4" s="4">
        <v>43132</v>
      </c>
      <c r="N4" s="4">
        <v>43133</v>
      </c>
      <c r="O4" s="4">
        <v>43134</v>
      </c>
      <c r="P4" s="4">
        <v>43135</v>
      </c>
    </row>
    <row r="5" spans="1:16" ht="16" customHeight="1" x14ac:dyDescent="0.2">
      <c r="A5" s="5">
        <v>2</v>
      </c>
      <c r="B5" s="3">
        <f t="array" ref="B5:H5">Days+DATE(CalYear,MONTH(Jan_Val),1)-WEEKDAY(DATE(CalYear,MONTH(Jan_Val),1),(WeekStart="Monday")+1)+$A5*7-6</f>
        <v>43108</v>
      </c>
      <c r="C5" s="3">
        <v>43109</v>
      </c>
      <c r="D5" s="3">
        <v>43110</v>
      </c>
      <c r="E5" s="3">
        <v>43111</v>
      </c>
      <c r="F5" s="3">
        <v>43112</v>
      </c>
      <c r="G5" s="3">
        <v>43113</v>
      </c>
      <c r="H5" s="3">
        <v>43114</v>
      </c>
      <c r="J5" s="4">
        <f t="array" ref="J5:P5">Days+DATE(CalYear,MONTH(Feb_Val),1)-WEEKDAY(DATE(CalYear,MONTH(Feb_Val),1),(WeekStart="Monday")+1)+$A5*7-6</f>
        <v>43136</v>
      </c>
      <c r="K5" s="4">
        <v>43137</v>
      </c>
      <c r="L5" s="4">
        <v>43138</v>
      </c>
      <c r="M5" s="4">
        <v>43139</v>
      </c>
      <c r="N5" s="4">
        <v>43140</v>
      </c>
      <c r="O5" s="4">
        <v>43141</v>
      </c>
      <c r="P5" s="4">
        <v>43142</v>
      </c>
    </row>
    <row r="6" spans="1:16" ht="16" customHeight="1" x14ac:dyDescent="0.2">
      <c r="A6" s="5">
        <v>3</v>
      </c>
      <c r="B6" s="3">
        <f t="array" ref="B6:H6">Days+DATE(CalYear,MONTH(Jan_Val),1)-WEEKDAY(DATE(CalYear,MONTH(Jan_Val),1),(WeekStart="Monday")+1)+$A6*7-6</f>
        <v>43115</v>
      </c>
      <c r="C6" s="3">
        <v>43116</v>
      </c>
      <c r="D6" s="3">
        <v>43117</v>
      </c>
      <c r="E6" s="3">
        <v>43118</v>
      </c>
      <c r="F6" s="3">
        <v>43119</v>
      </c>
      <c r="G6" s="3">
        <v>43120</v>
      </c>
      <c r="H6" s="3">
        <v>43121</v>
      </c>
      <c r="J6" s="4">
        <f t="array" ref="J6:P6">Days+DATE(CalYear,MONTH(Feb_Val),1)-WEEKDAY(DATE(CalYear,MONTH(Feb_Val),1),(WeekStart="Monday")+1)+$A6*7-6</f>
        <v>43143</v>
      </c>
      <c r="K6" s="4">
        <v>43144</v>
      </c>
      <c r="L6" s="4">
        <v>43145</v>
      </c>
      <c r="M6" s="4">
        <v>43146</v>
      </c>
      <c r="N6" s="4">
        <v>43147</v>
      </c>
      <c r="O6" s="4">
        <v>43148</v>
      </c>
      <c r="P6" s="4">
        <v>43149</v>
      </c>
    </row>
    <row r="7" spans="1:16" ht="16" customHeight="1" x14ac:dyDescent="0.2">
      <c r="A7" s="5">
        <v>4</v>
      </c>
      <c r="B7" s="3">
        <f t="array" ref="B7:H7">Days+DATE(CalYear,MONTH(Jan_Val),1)-WEEKDAY(DATE(CalYear,MONTH(Jan_Val),1),(WeekStart="Monday")+1)+$A7*7-6</f>
        <v>43122</v>
      </c>
      <c r="C7" s="3">
        <v>43123</v>
      </c>
      <c r="D7" s="3">
        <v>43124</v>
      </c>
      <c r="E7" s="3">
        <v>43125</v>
      </c>
      <c r="F7" s="3">
        <v>43126</v>
      </c>
      <c r="G7" s="3">
        <v>43127</v>
      </c>
      <c r="H7" s="3">
        <v>43128</v>
      </c>
      <c r="J7" s="4">
        <f t="array" ref="J7:P7">Days+DATE(CalYear,MONTH(Feb_Val),1)-WEEKDAY(DATE(CalYear,MONTH(Feb_Val),1),(WeekStart="Monday")+1)+$A7*7-6</f>
        <v>43150</v>
      </c>
      <c r="K7" s="4">
        <v>43151</v>
      </c>
      <c r="L7" s="4">
        <v>43152</v>
      </c>
      <c r="M7" s="4">
        <v>43153</v>
      </c>
      <c r="N7" s="4">
        <v>43154</v>
      </c>
      <c r="O7" s="4">
        <v>43155</v>
      </c>
      <c r="P7" s="4">
        <v>43156</v>
      </c>
    </row>
    <row r="8" spans="1:16" ht="16" customHeight="1" x14ac:dyDescent="0.2">
      <c r="A8" s="5">
        <v>5</v>
      </c>
      <c r="B8" s="3">
        <f t="array" ref="B8:H8">Days+DATE(CalYear,MONTH(Jan_Val),1)-WEEKDAY(DATE(CalYear,MONTH(Jan_Val),1),(WeekStart="Monday")+1)+$A8*7-6</f>
        <v>43129</v>
      </c>
      <c r="C8" s="3">
        <v>43130</v>
      </c>
      <c r="D8" s="3">
        <v>43131</v>
      </c>
      <c r="E8" s="3">
        <v>43132</v>
      </c>
      <c r="F8" s="3">
        <v>43133</v>
      </c>
      <c r="G8" s="3">
        <v>43134</v>
      </c>
      <c r="H8" s="3">
        <v>43135</v>
      </c>
      <c r="J8" s="4">
        <f t="array" ref="J8:P8">Days+DATE(CalYear,MONTH(Feb_Val),1)-WEEKDAY(DATE(CalYear,MONTH(Feb_Val),1),(WeekStart="Monday")+1)+$A8*7-6</f>
        <v>43157</v>
      </c>
      <c r="K8" s="4">
        <v>43158</v>
      </c>
      <c r="L8" s="4">
        <v>43159</v>
      </c>
      <c r="M8" s="4">
        <v>43160</v>
      </c>
      <c r="N8" s="4">
        <v>43161</v>
      </c>
      <c r="O8" s="4">
        <v>43162</v>
      </c>
      <c r="P8" s="4">
        <v>43163</v>
      </c>
    </row>
    <row r="9" spans="1:16" ht="21.75" customHeight="1" x14ac:dyDescent="0.2">
      <c r="A9" s="5">
        <v>6</v>
      </c>
      <c r="B9" s="3">
        <f t="array" ref="B9:H9">Days+DATE(CalYear,MONTH(Jan_Val),1)-WEEKDAY(DATE(CalYear,MONTH(Jan_Val),1),(WeekStart="Monday")+1)+$A9*7-6</f>
        <v>43136</v>
      </c>
      <c r="C9" s="3">
        <v>43137</v>
      </c>
      <c r="D9" s="3">
        <v>43138</v>
      </c>
      <c r="E9" s="3">
        <v>43139</v>
      </c>
      <c r="F9" s="3">
        <v>43140</v>
      </c>
      <c r="G9" s="3">
        <v>43141</v>
      </c>
      <c r="H9" s="3">
        <v>43142</v>
      </c>
      <c r="J9" s="4">
        <f t="array" ref="J9:P9">Days+DATE(CalYear,MONTH(Feb_Val),1)-WEEKDAY(DATE(CalYear,MONTH(Feb_Val),1),(WeekStart="Monday")+1)+$A9*7-6</f>
        <v>43164</v>
      </c>
      <c r="K9" s="4">
        <v>43165</v>
      </c>
      <c r="L9" s="4">
        <v>43166</v>
      </c>
      <c r="M9" s="4">
        <v>43167</v>
      </c>
      <c r="N9" s="4">
        <v>43168</v>
      </c>
      <c r="O9" s="4">
        <v>43169</v>
      </c>
      <c r="P9" s="4">
        <v>43170</v>
      </c>
    </row>
    <row r="10" spans="1:16" ht="21.75" customHeight="1" x14ac:dyDescent="0.2">
      <c r="A10" s="6"/>
      <c r="B10" s="48" t="str">
        <f>UPPER(TEXT(Mar_Val,"MMMM"))</f>
        <v>MARCH</v>
      </c>
      <c r="C10" s="48"/>
      <c r="D10" s="48"/>
      <c r="E10" s="48"/>
      <c r="F10" s="48"/>
      <c r="G10" s="48"/>
      <c r="H10" s="48"/>
      <c r="J10" s="48" t="str">
        <f>UPPER(TEXT(Apl_Val,"MMMM"))</f>
        <v>APRIL</v>
      </c>
      <c r="K10" s="48"/>
      <c r="L10" s="48"/>
      <c r="M10" s="48"/>
      <c r="N10" s="48"/>
      <c r="O10" s="48"/>
      <c r="P10" s="48"/>
    </row>
    <row r="11" spans="1:16" ht="21.75" customHeight="1" x14ac:dyDescent="0.2">
      <c r="A11" s="6"/>
      <c r="B11" s="1" t="str">
        <f>CHOOSE(1+(WeekStart="Monday"),"Su","Mo","Tu","We","Th","Fr","Sa","Su")</f>
        <v>Mo</v>
      </c>
      <c r="C11" s="1" t="str">
        <f>CHOOSE(2+(WeekStart="Monday"),"Su","Mo","Tu","We","Th","Fr","Sa","Su")</f>
        <v>Tu</v>
      </c>
      <c r="D11" s="1" t="str">
        <f>CHOOSE(3+(WeekStart="Monday"),"Su","Mo","Tu","We","Th","Fr","Sa","Su")</f>
        <v>We</v>
      </c>
      <c r="E11" s="1" t="str">
        <f>CHOOSE(4+(WeekStart="Monday"),"Su","Mo","Tu","We","Th","Fr","Sa","Su")</f>
        <v>Th</v>
      </c>
      <c r="F11" s="1" t="str">
        <f>CHOOSE(5+(WeekStart="Monday"),"Su","Mo","Tu","We","Th","Fr","Sa","Su")</f>
        <v>Fr</v>
      </c>
      <c r="G11" s="1" t="str">
        <f>CHOOSE(6+(WeekStart="Monday"),"Su","Mo","Tu","We","Th","Fr","Sa","Su")</f>
        <v>Sa</v>
      </c>
      <c r="H11" s="1" t="str">
        <f>CHOOSE(7+(WeekStart="Monday"),"Su","Mo","Tu","We","Th","Fr","Sa","Su")</f>
        <v>Su</v>
      </c>
      <c r="J11" s="1" t="str">
        <f>CHOOSE(1+(WeekStart="Monday"),"Su","Mo","Tu","We","Th","Fr","Sa","Su")</f>
        <v>Mo</v>
      </c>
      <c r="K11" s="1" t="str">
        <f>CHOOSE(2+(WeekStart="Monday"),"Su","Mo","Tu","We","Th","Fr","Sa","Su")</f>
        <v>Tu</v>
      </c>
      <c r="L11" s="1" t="str">
        <f>CHOOSE(3+(WeekStart="Monday"),"Su","Mo","Tu","We","Th","Fr","Sa","Su")</f>
        <v>We</v>
      </c>
      <c r="M11" s="1" t="str">
        <f>CHOOSE(4+(WeekStart="Monday"),"Su","Mo","Tu","We","Th","Fr","Sa","Su")</f>
        <v>Th</v>
      </c>
      <c r="N11" s="1" t="str">
        <f>CHOOSE(5+(WeekStart="Monday"),"Su","Mo","Tu","We","Th","Fr","Sa","Su")</f>
        <v>Fr</v>
      </c>
      <c r="O11" s="1" t="str">
        <f>CHOOSE(6+(WeekStart="Monday"),"Su","Mo","Tu","We","Th","Fr","Sa","Su")</f>
        <v>Sa</v>
      </c>
      <c r="P11" s="1" t="str">
        <f>CHOOSE(7+(WeekStart="Monday"),"Su","Mo","Tu","We","Th","Fr","Sa","Su")</f>
        <v>Su</v>
      </c>
    </row>
    <row r="12" spans="1:16" ht="16" customHeight="1" x14ac:dyDescent="0.2">
      <c r="A12" s="6"/>
      <c r="B12" s="4">
        <f t="array" ref="B12:H12">Days+DATE(CalYear,MONTH(Mar_Val),1)-WEEKDAY(DATE(CalYear,MONTH(Mar_Val),1),(WeekStart="Monday")+1)+$A4*7-6</f>
        <v>43157</v>
      </c>
      <c r="C12" s="4">
        <v>43158</v>
      </c>
      <c r="D12" s="4">
        <v>43159</v>
      </c>
      <c r="E12" s="4">
        <v>43160</v>
      </c>
      <c r="F12" s="4">
        <v>43161</v>
      </c>
      <c r="G12" s="4">
        <v>43162</v>
      </c>
      <c r="H12" s="4">
        <v>43163</v>
      </c>
      <c r="J12" s="4">
        <f t="array" ref="J12:P12">Days+DATE(CalYear,MONTH(Apl_Val),1)-WEEKDAY(DATE(CalYear,MONTH(Apl_Val),1),(WeekStart="Monday")+1)+$A4*7-6</f>
        <v>43185</v>
      </c>
      <c r="K12" s="4">
        <v>43186</v>
      </c>
      <c r="L12" s="4">
        <v>43187</v>
      </c>
      <c r="M12" s="4">
        <v>43188</v>
      </c>
      <c r="N12" s="4">
        <v>43189</v>
      </c>
      <c r="O12" s="4">
        <v>43190</v>
      </c>
      <c r="P12" s="4">
        <v>43191</v>
      </c>
    </row>
    <row r="13" spans="1:16" ht="16" customHeight="1" x14ac:dyDescent="0.2">
      <c r="A13" s="6"/>
      <c r="B13" s="4">
        <f t="array" ref="B13:H13">Days+DATE(CalYear,MONTH(Mar_Val),1)-WEEKDAY(DATE(CalYear,MONTH(Mar_Val),1),(WeekStart="Monday")+1)+$A5*7-6</f>
        <v>43164</v>
      </c>
      <c r="C13" s="4">
        <v>43165</v>
      </c>
      <c r="D13" s="4">
        <v>43166</v>
      </c>
      <c r="E13" s="4">
        <v>43167</v>
      </c>
      <c r="F13" s="4">
        <v>43168</v>
      </c>
      <c r="G13" s="4">
        <v>43169</v>
      </c>
      <c r="H13" s="4">
        <v>43170</v>
      </c>
      <c r="J13" s="4">
        <f t="array" ref="J13:P13">Days+DATE(CalYear,MONTH(Apl_Val),1)-WEEKDAY(DATE(CalYear,MONTH(Apl_Val),1),(WeekStart="Monday")+1)+$A5*7-6</f>
        <v>43192</v>
      </c>
      <c r="K13" s="4">
        <v>43193</v>
      </c>
      <c r="L13" s="4">
        <v>43194</v>
      </c>
      <c r="M13" s="4">
        <v>43195</v>
      </c>
      <c r="N13" s="4">
        <v>43196</v>
      </c>
      <c r="O13" s="4">
        <v>43197</v>
      </c>
      <c r="P13" s="4">
        <v>43198</v>
      </c>
    </row>
    <row r="14" spans="1:16" ht="16" customHeight="1" x14ac:dyDescent="0.2">
      <c r="A14" s="6"/>
      <c r="B14" s="4">
        <f t="array" ref="B14:H14">Days+DATE(CalYear,MONTH(Mar_Val),1)-WEEKDAY(DATE(CalYear,MONTH(Mar_Val),1),(WeekStart="Monday")+1)+$A6*7-6</f>
        <v>43171</v>
      </c>
      <c r="C14" s="4">
        <v>43172</v>
      </c>
      <c r="D14" s="4">
        <v>43173</v>
      </c>
      <c r="E14" s="4">
        <v>43174</v>
      </c>
      <c r="F14" s="4">
        <v>43175</v>
      </c>
      <c r="G14" s="4">
        <v>43176</v>
      </c>
      <c r="H14" s="4">
        <v>43177</v>
      </c>
      <c r="J14" s="4">
        <f t="array" ref="J14:P14">Days+DATE(CalYear,MONTH(Apl_Val),1)-WEEKDAY(DATE(CalYear,MONTH(Apl_Val),1),(WeekStart="Monday")+1)+$A6*7-6</f>
        <v>43199</v>
      </c>
      <c r="K14" s="4">
        <v>43200</v>
      </c>
      <c r="L14" s="4">
        <v>43201</v>
      </c>
      <c r="M14" s="4">
        <v>43202</v>
      </c>
      <c r="N14" s="4">
        <v>43203</v>
      </c>
      <c r="O14" s="4">
        <v>43204</v>
      </c>
      <c r="P14" s="4">
        <v>43205</v>
      </c>
    </row>
    <row r="15" spans="1:16" ht="16" customHeight="1" x14ac:dyDescent="0.2">
      <c r="A15" s="6"/>
      <c r="B15" s="4">
        <f t="array" ref="B15:H15">Days+DATE(CalYear,MONTH(Mar_Val),1)-WEEKDAY(DATE(CalYear,MONTH(Mar_Val),1),(WeekStart="Monday")+1)+$A7*7-6</f>
        <v>43178</v>
      </c>
      <c r="C15" s="4">
        <v>43179</v>
      </c>
      <c r="D15" s="4">
        <v>43180</v>
      </c>
      <c r="E15" s="4">
        <v>43181</v>
      </c>
      <c r="F15" s="4">
        <v>43182</v>
      </c>
      <c r="G15" s="4">
        <v>43183</v>
      </c>
      <c r="H15" s="4">
        <v>43184</v>
      </c>
      <c r="J15" s="4">
        <f t="array" ref="J15:P15">Days+DATE(CalYear,MONTH(Apl_Val),1)-WEEKDAY(DATE(CalYear,MONTH(Apl_Val),1),(WeekStart="Monday")+1)+$A7*7-6</f>
        <v>43206</v>
      </c>
      <c r="K15" s="4">
        <v>43207</v>
      </c>
      <c r="L15" s="4">
        <v>43208</v>
      </c>
      <c r="M15" s="4">
        <v>43209</v>
      </c>
      <c r="N15" s="4">
        <v>43210</v>
      </c>
      <c r="O15" s="4">
        <v>43211</v>
      </c>
      <c r="P15" s="4">
        <v>43212</v>
      </c>
    </row>
    <row r="16" spans="1:16" ht="16" customHeight="1" x14ac:dyDescent="0.2">
      <c r="A16" s="6"/>
      <c r="B16" s="4">
        <f t="array" ref="B16:H16">Days+DATE(CalYear,MONTH(Mar_Val),1)-WEEKDAY(DATE(CalYear,MONTH(Mar_Val),1),(WeekStart="Monday")+1)+$A8*7-6</f>
        <v>43185</v>
      </c>
      <c r="C16" s="4">
        <v>43186</v>
      </c>
      <c r="D16" s="4">
        <v>43187</v>
      </c>
      <c r="E16" s="4">
        <v>43188</v>
      </c>
      <c r="F16" s="4">
        <v>43189</v>
      </c>
      <c r="G16" s="4">
        <v>43190</v>
      </c>
      <c r="H16" s="4">
        <v>43191</v>
      </c>
      <c r="J16" s="4">
        <f t="array" ref="J16:P16">Days+DATE(CalYear,MONTH(Apl_Val),1)-WEEKDAY(DATE(CalYear,MONTH(Apl_Val),1),(WeekStart="Monday")+1)+$A8*7-6</f>
        <v>43213</v>
      </c>
      <c r="K16" s="4">
        <v>43214</v>
      </c>
      <c r="L16" s="4">
        <v>43215</v>
      </c>
      <c r="M16" s="4">
        <v>43216</v>
      </c>
      <c r="N16" s="4">
        <v>43217</v>
      </c>
      <c r="O16" s="4">
        <v>43218</v>
      </c>
      <c r="P16" s="4">
        <v>43219</v>
      </c>
    </row>
    <row r="17" spans="1:16" ht="21.75" customHeight="1" x14ac:dyDescent="0.2">
      <c r="A17" s="6"/>
      <c r="B17" s="4">
        <f t="array" ref="B17:H17">Days+DATE(CalYear,MONTH(Mar_Val),1)-WEEKDAY(DATE(CalYear,MONTH(Mar_Val),1),(WeekStart="Monday")+1)+$A9*7-6</f>
        <v>43192</v>
      </c>
      <c r="C17" s="4">
        <v>43193</v>
      </c>
      <c r="D17" s="4">
        <v>43194</v>
      </c>
      <c r="E17" s="4">
        <v>43195</v>
      </c>
      <c r="F17" s="4">
        <v>43196</v>
      </c>
      <c r="G17" s="4">
        <v>43197</v>
      </c>
      <c r="H17" s="4">
        <v>43198</v>
      </c>
      <c r="J17" s="4">
        <f t="array" ref="J17:P17">Days+DATE(CalYear,MONTH(Apl_Val),1)-WEEKDAY(DATE(CalYear,MONTH(Apl_Val),1),(WeekStart="Monday")+1)+$A9*7-6</f>
        <v>43220</v>
      </c>
      <c r="K17" s="4">
        <v>43221</v>
      </c>
      <c r="L17" s="4">
        <v>43222</v>
      </c>
      <c r="M17" s="4">
        <v>43223</v>
      </c>
      <c r="N17" s="4">
        <v>43224</v>
      </c>
      <c r="O17" s="4">
        <v>43225</v>
      </c>
      <c r="P17" s="4">
        <v>43226</v>
      </c>
    </row>
    <row r="18" spans="1:16" ht="21.75" customHeight="1" x14ac:dyDescent="0.2">
      <c r="A18" s="6"/>
      <c r="B18" s="48" t="str">
        <f>UPPER(TEXT(May_Val,"MMMM"))</f>
        <v>MAY</v>
      </c>
      <c r="C18" s="48"/>
      <c r="D18" s="48"/>
      <c r="E18" s="48"/>
      <c r="F18" s="48"/>
      <c r="G18" s="48"/>
      <c r="H18" s="48"/>
      <c r="J18" s="48" t="str">
        <f>UPPER(TEXT(June_Val,"MMMM"))</f>
        <v>JUNE</v>
      </c>
      <c r="K18" s="48"/>
      <c r="L18" s="48"/>
      <c r="M18" s="48"/>
      <c r="N18" s="48"/>
      <c r="O18" s="48"/>
      <c r="P18" s="48"/>
    </row>
    <row r="19" spans="1:16" ht="21.75" customHeight="1" x14ac:dyDescent="0.2">
      <c r="A19" s="6"/>
      <c r="B19" s="1" t="str">
        <f>CHOOSE(1+(WeekStart="Monday"),"Su","Mo","Tu","We","Th","Fr","Sa","Su")</f>
        <v>Mo</v>
      </c>
      <c r="C19" s="1" t="str">
        <f>CHOOSE(2+(WeekStart="Monday"),"Su","Mo","Tu","We","Th","Fr","Sa","Su")</f>
        <v>Tu</v>
      </c>
      <c r="D19" s="1" t="str">
        <f>CHOOSE(3+(WeekStart="Monday"),"Su","Mo","Tu","We","Th","Fr","Sa","Su")</f>
        <v>We</v>
      </c>
      <c r="E19" s="1" t="str">
        <f>CHOOSE(4+(WeekStart="Monday"),"Su","Mo","Tu","We","Th","Fr","Sa","Su")</f>
        <v>Th</v>
      </c>
      <c r="F19" s="1" t="str">
        <f>CHOOSE(5+(WeekStart="Monday"),"Su","Mo","Tu","We","Th","Fr","Sa","Su")</f>
        <v>Fr</v>
      </c>
      <c r="G19" s="1" t="str">
        <f>CHOOSE(6+(WeekStart="Monday"),"Su","Mo","Tu","We","Th","Fr","Sa","Su")</f>
        <v>Sa</v>
      </c>
      <c r="H19" s="1" t="str">
        <f>CHOOSE(7+(WeekStart="Monday"),"Su","Mo","Tu","We","Th","Fr","Sa","Su")</f>
        <v>Su</v>
      </c>
      <c r="J19" s="1" t="str">
        <f>CHOOSE(1+(WeekStart="Monday"),"Su","Mo","Tu","We","Th","Fr","Sa","Su")</f>
        <v>Mo</v>
      </c>
      <c r="K19" s="1" t="str">
        <f>CHOOSE(2+(WeekStart="Monday"),"Su","Mo","Tu","We","Th","Fr","Sa","Su")</f>
        <v>Tu</v>
      </c>
      <c r="L19" s="1" t="str">
        <f>CHOOSE(3+(WeekStart="Monday"),"Su","Mo","Tu","We","Th","Fr","Sa","Su")</f>
        <v>We</v>
      </c>
      <c r="M19" s="1" t="str">
        <f>CHOOSE(4+(WeekStart="Monday"),"Su","Mo","Tu","We","Th","Fr","Sa","Su")</f>
        <v>Th</v>
      </c>
      <c r="N19" s="1" t="str">
        <f>CHOOSE(5+(WeekStart="Monday"),"Su","Mo","Tu","We","Th","Fr","Sa","Su")</f>
        <v>Fr</v>
      </c>
      <c r="O19" s="1" t="str">
        <f>CHOOSE(6+(WeekStart="Monday"),"Su","Mo","Tu","We","Th","Fr","Sa","Su")</f>
        <v>Sa</v>
      </c>
      <c r="P19" s="1" t="str">
        <f>CHOOSE(7+(WeekStart="Monday"),"Su","Mo","Tu","We","Th","Fr","Sa","Su")</f>
        <v>Su</v>
      </c>
    </row>
    <row r="20" spans="1:16" ht="16" customHeight="1" x14ac:dyDescent="0.2">
      <c r="A20" s="6">
        <v>1</v>
      </c>
      <c r="B20" s="4">
        <f t="array" ref="B20:H20">Days+DATE(CalYear,MONTH(May_Val),1)-WEEKDAY(DATE(CalYear,MONTH(May_Val),1),(WeekStart="Monday")+1)+$A20*7-6</f>
        <v>43220</v>
      </c>
      <c r="C20" s="4">
        <v>43221</v>
      </c>
      <c r="D20" s="4">
        <v>43222</v>
      </c>
      <c r="E20" s="4">
        <v>43223</v>
      </c>
      <c r="F20" s="4">
        <v>43224</v>
      </c>
      <c r="G20" s="4">
        <v>43225</v>
      </c>
      <c r="H20" s="4">
        <v>43226</v>
      </c>
      <c r="J20" s="4">
        <f t="array" ref="J20:P20">Days+DATE(CalYear,MONTH(June_Val),1)-WEEKDAY(DATE(CalYear,MONTH(June_Val),1),(WeekStart="Monday")+1)+$A20*7-6</f>
        <v>43248</v>
      </c>
      <c r="K20" s="4">
        <v>43249</v>
      </c>
      <c r="L20" s="4">
        <v>43250</v>
      </c>
      <c r="M20" s="4">
        <v>43251</v>
      </c>
      <c r="N20" s="4">
        <v>43252</v>
      </c>
      <c r="O20" s="4">
        <v>43253</v>
      </c>
      <c r="P20" s="4">
        <v>43254</v>
      </c>
    </row>
    <row r="21" spans="1:16" ht="16" customHeight="1" x14ac:dyDescent="0.2">
      <c r="A21" s="6">
        <v>2</v>
      </c>
      <c r="B21" s="4">
        <f t="array" ref="B21:H21">Days+DATE(CalYear,MONTH(May_Val),1)-WEEKDAY(DATE(CalYear,MONTH(May_Val),1),(WeekStart="Monday")+1)+$A21*7-6</f>
        <v>43227</v>
      </c>
      <c r="C21" s="4">
        <v>43228</v>
      </c>
      <c r="D21" s="4">
        <v>43229</v>
      </c>
      <c r="E21" s="4">
        <v>43230</v>
      </c>
      <c r="F21" s="4">
        <v>43231</v>
      </c>
      <c r="G21" s="4">
        <v>43232</v>
      </c>
      <c r="H21" s="4">
        <v>43233</v>
      </c>
      <c r="J21" s="4">
        <f t="array" ref="J21:P21">Days+DATE(CalYear,MONTH(June_Val),1)-WEEKDAY(DATE(CalYear,MONTH(June_Val),1),(WeekStart="Monday")+1)+$A21*7-6</f>
        <v>43255</v>
      </c>
      <c r="K21" s="4">
        <v>43256</v>
      </c>
      <c r="L21" s="4">
        <v>43257</v>
      </c>
      <c r="M21" s="4">
        <v>43258</v>
      </c>
      <c r="N21" s="4">
        <v>43259</v>
      </c>
      <c r="O21" s="4">
        <v>43260</v>
      </c>
      <c r="P21" s="4">
        <v>43261</v>
      </c>
    </row>
    <row r="22" spans="1:16" ht="16" customHeight="1" x14ac:dyDescent="0.2">
      <c r="A22" s="6">
        <v>3</v>
      </c>
      <c r="B22" s="4">
        <f t="array" ref="B22:H22">Days+DATE(CalYear,MONTH(May_Val),1)-WEEKDAY(DATE(CalYear,MONTH(May_Val),1),(WeekStart="Monday")+1)+$A22*7-6</f>
        <v>43234</v>
      </c>
      <c r="C22" s="4">
        <v>43235</v>
      </c>
      <c r="D22" s="4">
        <v>43236</v>
      </c>
      <c r="E22" s="4">
        <v>43237</v>
      </c>
      <c r="F22" s="4">
        <v>43238</v>
      </c>
      <c r="G22" s="4">
        <v>43239</v>
      </c>
      <c r="H22" s="4">
        <v>43240</v>
      </c>
      <c r="J22" s="4">
        <f t="array" ref="J22:P22">Days+DATE(CalYear,MONTH(June_Val),1)-WEEKDAY(DATE(CalYear,MONTH(June_Val),1),(WeekStart="Monday")+1)+$A22*7-6</f>
        <v>43262</v>
      </c>
      <c r="K22" s="4">
        <v>43263</v>
      </c>
      <c r="L22" s="4">
        <v>43264</v>
      </c>
      <c r="M22" s="4">
        <v>43265</v>
      </c>
      <c r="N22" s="4">
        <v>43266</v>
      </c>
      <c r="O22" s="4">
        <v>43267</v>
      </c>
      <c r="P22" s="4">
        <v>43268</v>
      </c>
    </row>
    <row r="23" spans="1:16" ht="16" customHeight="1" x14ac:dyDescent="0.2">
      <c r="A23" s="6">
        <v>4</v>
      </c>
      <c r="B23" s="4">
        <f t="array" ref="B23:H23">Days+DATE(CalYear,MONTH(May_Val),1)-WEEKDAY(DATE(CalYear,MONTH(May_Val),1),(WeekStart="Monday")+1)+$A23*7-6</f>
        <v>43241</v>
      </c>
      <c r="C23" s="4">
        <v>43242</v>
      </c>
      <c r="D23" s="4">
        <v>43243</v>
      </c>
      <c r="E23" s="4">
        <v>43244</v>
      </c>
      <c r="F23" s="4">
        <v>43245</v>
      </c>
      <c r="G23" s="4">
        <v>43246</v>
      </c>
      <c r="H23" s="4">
        <v>43247</v>
      </c>
      <c r="J23" s="4">
        <f t="array" ref="J23:P23">Days+DATE(CalYear,MONTH(June_Val),1)-WEEKDAY(DATE(CalYear,MONTH(June_Val),1),(WeekStart="Monday")+1)+$A23*7-6</f>
        <v>43269</v>
      </c>
      <c r="K23" s="4">
        <v>43270</v>
      </c>
      <c r="L23" s="4">
        <v>43271</v>
      </c>
      <c r="M23" s="4">
        <v>43272</v>
      </c>
      <c r="N23" s="4">
        <v>43273</v>
      </c>
      <c r="O23" s="4">
        <v>43274</v>
      </c>
      <c r="P23" s="4">
        <v>43275</v>
      </c>
    </row>
    <row r="24" spans="1:16" ht="16" customHeight="1" x14ac:dyDescent="0.2">
      <c r="A24" s="6">
        <v>5</v>
      </c>
      <c r="B24" s="4">
        <f t="array" ref="B24:H24">Days+DATE(CalYear,MONTH(May_Val),1)-WEEKDAY(DATE(CalYear,MONTH(May_Val),1),(WeekStart="Monday")+1)+$A24*7-6</f>
        <v>43248</v>
      </c>
      <c r="C24" s="4">
        <v>43249</v>
      </c>
      <c r="D24" s="4">
        <v>43250</v>
      </c>
      <c r="E24" s="4">
        <v>43251</v>
      </c>
      <c r="F24" s="4">
        <v>43252</v>
      </c>
      <c r="G24" s="4">
        <v>43253</v>
      </c>
      <c r="H24" s="4">
        <v>43254</v>
      </c>
      <c r="J24" s="4">
        <f t="array" ref="J24:P24">Days+DATE(CalYear,MONTH(June_Val),1)-WEEKDAY(DATE(CalYear,MONTH(June_Val),1),(WeekStart="Monday")+1)+$A24*7-6</f>
        <v>43276</v>
      </c>
      <c r="K24" s="4">
        <v>43277</v>
      </c>
      <c r="L24" s="4">
        <v>43278</v>
      </c>
      <c r="M24" s="4">
        <v>43279</v>
      </c>
      <c r="N24" s="4">
        <v>43280</v>
      </c>
      <c r="O24" s="4">
        <v>43281</v>
      </c>
      <c r="P24" s="4">
        <v>43282</v>
      </c>
    </row>
    <row r="25" spans="1:16" ht="21.75" customHeight="1" x14ac:dyDescent="0.2">
      <c r="A25" s="6">
        <v>6</v>
      </c>
      <c r="B25" s="4">
        <f t="array" ref="B25:H25">Days+DATE(CalYear,MONTH(May_Val),1)-WEEKDAY(DATE(CalYear,MONTH(May_Val),1),(WeekStart="Monday")+1)+$A25*7-6</f>
        <v>43255</v>
      </c>
      <c r="C25" s="4">
        <v>43256</v>
      </c>
      <c r="D25" s="4">
        <v>43257</v>
      </c>
      <c r="E25" s="4">
        <v>43258</v>
      </c>
      <c r="F25" s="4">
        <v>43259</v>
      </c>
      <c r="G25" s="4">
        <v>43260</v>
      </c>
      <c r="H25" s="4">
        <v>43261</v>
      </c>
      <c r="J25" s="4">
        <f t="array" ref="J25:P25">Days+DATE(CalYear,MONTH(June_Val),1)-WEEKDAY(DATE(CalYear,MONTH(June_Val),1),(WeekStart="Monday")+1)+$A25*7-6</f>
        <v>43283</v>
      </c>
      <c r="K25" s="4">
        <v>43284</v>
      </c>
      <c r="L25" s="4">
        <v>43285</v>
      </c>
      <c r="M25" s="4">
        <v>43286</v>
      </c>
      <c r="N25" s="4">
        <v>43287</v>
      </c>
      <c r="O25" s="4">
        <v>43288</v>
      </c>
      <c r="P25" s="4">
        <v>43289</v>
      </c>
    </row>
    <row r="26" spans="1:16" ht="21.75" customHeight="1" x14ac:dyDescent="0.2">
      <c r="A26" s="6"/>
      <c r="B26" s="48" t="str">
        <f>UPPER(TEXT(July_Val,"MMMM"))</f>
        <v>JULY</v>
      </c>
      <c r="C26" s="48"/>
      <c r="D26" s="48"/>
      <c r="E26" s="48"/>
      <c r="F26" s="48"/>
      <c r="G26" s="48"/>
      <c r="H26" s="48"/>
      <c r="J26" s="48" t="str">
        <f>UPPER(TEXT(Aug_Val,"MMMM"))</f>
        <v>AUGUST</v>
      </c>
      <c r="K26" s="48"/>
      <c r="L26" s="48"/>
      <c r="M26" s="48"/>
      <c r="N26" s="48"/>
      <c r="O26" s="48"/>
      <c r="P26" s="48"/>
    </row>
    <row r="27" spans="1:16" ht="21.75" customHeight="1" x14ac:dyDescent="0.2">
      <c r="A27" s="6"/>
      <c r="B27" s="1" t="str">
        <f>CHOOSE(1+(WeekStart="Monday"),"Su","Mo","Tu","We","Th","Fr","Sa","Su")</f>
        <v>Mo</v>
      </c>
      <c r="C27" s="1" t="str">
        <f>CHOOSE(2+(WeekStart="Monday"),"Su","Mo","Tu","We","Th","Fr","Sa","Su")</f>
        <v>Tu</v>
      </c>
      <c r="D27" s="1" t="str">
        <f>CHOOSE(3+(WeekStart="Monday"),"Su","Mo","Tu","We","Th","Fr","Sa","Su")</f>
        <v>We</v>
      </c>
      <c r="E27" s="1" t="str">
        <f>CHOOSE(4+(WeekStart="Monday"),"Su","Mo","Tu","We","Th","Fr","Sa","Su")</f>
        <v>Th</v>
      </c>
      <c r="F27" s="1" t="str">
        <f>CHOOSE(5+(WeekStart="Monday"),"Su","Mo","Tu","We","Th","Fr","Sa","Su")</f>
        <v>Fr</v>
      </c>
      <c r="G27" s="1" t="str">
        <f>CHOOSE(6+(WeekStart="Monday"),"Su","Mo","Tu","We","Th","Fr","Sa","Su")</f>
        <v>Sa</v>
      </c>
      <c r="H27" s="1" t="str">
        <f>CHOOSE(7+(WeekStart="Monday"),"Su","Mo","Tu","We","Th","Fr","Sa","Su")</f>
        <v>Su</v>
      </c>
      <c r="J27" s="1" t="str">
        <f>CHOOSE(1+(WeekStart="Monday"),"Su","Mo","Tu","We","Th","Fr","Sa","Su")</f>
        <v>Mo</v>
      </c>
      <c r="K27" s="1" t="str">
        <f>CHOOSE(2+(WeekStart="Monday"),"Su","Mo","Tu","We","Th","Fr","Sa","Su")</f>
        <v>Tu</v>
      </c>
      <c r="L27" s="1" t="str">
        <f>CHOOSE(3+(WeekStart="Monday"),"Su","Mo","Tu","We","Th","Fr","Sa","Su")</f>
        <v>We</v>
      </c>
      <c r="M27" s="1" t="str">
        <f>CHOOSE(4+(WeekStart="Monday"),"Su","Mo","Tu","We","Th","Fr","Sa","Su")</f>
        <v>Th</v>
      </c>
      <c r="N27" s="1" t="str">
        <f>CHOOSE(5+(WeekStart="Monday"),"Su","Mo","Tu","We","Th","Fr","Sa","Su")</f>
        <v>Fr</v>
      </c>
      <c r="O27" s="1" t="str">
        <f>CHOOSE(6+(WeekStart="Monday"),"Su","Mo","Tu","We","Th","Fr","Sa","Su")</f>
        <v>Sa</v>
      </c>
      <c r="P27" s="1" t="str">
        <f>CHOOSE(7+(WeekStart="Monday"),"Su","Mo","Tu","We","Th","Fr","Sa","Su")</f>
        <v>Su</v>
      </c>
    </row>
    <row r="28" spans="1:16" ht="16" customHeight="1" x14ac:dyDescent="0.2">
      <c r="A28" s="6"/>
      <c r="B28" s="4">
        <f t="array" ref="B28:H28">Days+DATE(CalYear,MONTH(July_Val),1)-WEEKDAY(DATE(CalYear,MONTH(July_Val),1),(WeekStart="Monday")+1)+$A20*7-6</f>
        <v>43276</v>
      </c>
      <c r="C28" s="4">
        <v>43277</v>
      </c>
      <c r="D28" s="4">
        <v>43278</v>
      </c>
      <c r="E28" s="4">
        <v>43279</v>
      </c>
      <c r="F28" s="4">
        <v>43280</v>
      </c>
      <c r="G28" s="4">
        <v>43281</v>
      </c>
      <c r="H28" s="4">
        <v>43282</v>
      </c>
      <c r="J28" s="4">
        <f t="array" ref="J28:P28">Days+DATE(CalYear,MONTH(Aug_Val),1)-WEEKDAY(DATE(CalYear,MONTH(Aug_Val),1),(WeekStart="Monday")+1)+$A20*7-6</f>
        <v>43311</v>
      </c>
      <c r="K28" s="4">
        <v>43312</v>
      </c>
      <c r="L28" s="4">
        <v>43313</v>
      </c>
      <c r="M28" s="4">
        <v>43314</v>
      </c>
      <c r="N28" s="4">
        <v>43315</v>
      </c>
      <c r="O28" s="4">
        <v>43316</v>
      </c>
      <c r="P28" s="4">
        <v>43317</v>
      </c>
    </row>
    <row r="29" spans="1:16" ht="16" customHeight="1" x14ac:dyDescent="0.2">
      <c r="A29" s="6"/>
      <c r="B29" s="4">
        <f t="array" ref="B29:H29">Days+DATE(CalYear,MONTH(July_Val),1)-WEEKDAY(DATE(CalYear,MONTH(July_Val),1),(WeekStart="Monday")+1)+$A21*7-6</f>
        <v>43283</v>
      </c>
      <c r="C29" s="4">
        <v>43284</v>
      </c>
      <c r="D29" s="4">
        <v>43285</v>
      </c>
      <c r="E29" s="4">
        <v>43286</v>
      </c>
      <c r="F29" s="4">
        <v>43287</v>
      </c>
      <c r="G29" s="4">
        <v>43288</v>
      </c>
      <c r="H29" s="4">
        <v>43289</v>
      </c>
      <c r="J29" s="4">
        <f t="array" ref="J29:P29">Days+DATE(CalYear,MONTH(Aug_Val),1)-WEEKDAY(DATE(CalYear,MONTH(Aug_Val),1),(WeekStart="Monday")+1)+$A21*7-6</f>
        <v>43318</v>
      </c>
      <c r="K29" s="4">
        <v>43319</v>
      </c>
      <c r="L29" s="4">
        <v>43320</v>
      </c>
      <c r="M29" s="4">
        <v>43321</v>
      </c>
      <c r="N29" s="4">
        <v>43322</v>
      </c>
      <c r="O29" s="4">
        <v>43323</v>
      </c>
      <c r="P29" s="4">
        <v>43324</v>
      </c>
    </row>
    <row r="30" spans="1:16" ht="16" customHeight="1" x14ac:dyDescent="0.2">
      <c r="A30" s="6"/>
      <c r="B30" s="4">
        <f t="array" ref="B30:H30">Days+DATE(CalYear,MONTH(July_Val),1)-WEEKDAY(DATE(CalYear,MONTH(July_Val),1),(WeekStart="Monday")+1)+$A22*7-6</f>
        <v>43290</v>
      </c>
      <c r="C30" s="4">
        <v>43291</v>
      </c>
      <c r="D30" s="4">
        <v>43292</v>
      </c>
      <c r="E30" s="4">
        <v>43293</v>
      </c>
      <c r="F30" s="4">
        <v>43294</v>
      </c>
      <c r="G30" s="4">
        <v>43295</v>
      </c>
      <c r="H30" s="4">
        <v>43296</v>
      </c>
      <c r="J30" s="4">
        <f t="array" ref="J30:P30">Days+DATE(CalYear,MONTH(Aug_Val),1)-WEEKDAY(DATE(CalYear,MONTH(Aug_Val),1),(WeekStart="Monday")+1)+$A22*7-6</f>
        <v>43325</v>
      </c>
      <c r="K30" s="4">
        <v>43326</v>
      </c>
      <c r="L30" s="4">
        <v>43327</v>
      </c>
      <c r="M30" s="4">
        <v>43328</v>
      </c>
      <c r="N30" s="4">
        <v>43329</v>
      </c>
      <c r="O30" s="4">
        <v>43330</v>
      </c>
      <c r="P30" s="4">
        <v>43331</v>
      </c>
    </row>
    <row r="31" spans="1:16" ht="16" customHeight="1" x14ac:dyDescent="0.2">
      <c r="A31" s="6"/>
      <c r="B31" s="4">
        <f t="array" ref="B31:H31">Days+DATE(CalYear,MONTH(July_Val),1)-WEEKDAY(DATE(CalYear,MONTH(July_Val),1),(WeekStart="Monday")+1)+$A23*7-6</f>
        <v>43297</v>
      </c>
      <c r="C31" s="4">
        <v>43298</v>
      </c>
      <c r="D31" s="4">
        <v>43299</v>
      </c>
      <c r="E31" s="4">
        <v>43300</v>
      </c>
      <c r="F31" s="4">
        <v>43301</v>
      </c>
      <c r="G31" s="4">
        <v>43302</v>
      </c>
      <c r="H31" s="4">
        <v>43303</v>
      </c>
      <c r="J31" s="4">
        <f t="array" ref="J31:P31">Days+DATE(CalYear,MONTH(Aug_Val),1)-WEEKDAY(DATE(CalYear,MONTH(Aug_Val),1),(WeekStart="Monday")+1)+$A23*7-6</f>
        <v>43332</v>
      </c>
      <c r="K31" s="4">
        <v>43333</v>
      </c>
      <c r="L31" s="4">
        <v>43334</v>
      </c>
      <c r="M31" s="4">
        <v>43335</v>
      </c>
      <c r="N31" s="4">
        <v>43336</v>
      </c>
      <c r="O31" s="4">
        <v>43337</v>
      </c>
      <c r="P31" s="4">
        <v>43338</v>
      </c>
    </row>
    <row r="32" spans="1:16" ht="16" customHeight="1" x14ac:dyDescent="0.2">
      <c r="A32" s="6"/>
      <c r="B32" s="4">
        <f t="array" ref="B32:H32">Days+DATE(CalYear,MONTH(July_Val),1)-WEEKDAY(DATE(CalYear,MONTH(July_Val),1),(WeekStart="Monday")+1)+$A24*7-6</f>
        <v>43304</v>
      </c>
      <c r="C32" s="4">
        <v>43305</v>
      </c>
      <c r="D32" s="4">
        <v>43306</v>
      </c>
      <c r="E32" s="4">
        <v>43307</v>
      </c>
      <c r="F32" s="4">
        <v>43308</v>
      </c>
      <c r="G32" s="4">
        <v>43309</v>
      </c>
      <c r="H32" s="4">
        <v>43310</v>
      </c>
      <c r="J32" s="4">
        <f t="array" ref="J32:P32">Days+DATE(CalYear,MONTH(Aug_Val),1)-WEEKDAY(DATE(CalYear,MONTH(Aug_Val),1),(WeekStart="Monday")+1)+$A24*7-6</f>
        <v>43339</v>
      </c>
      <c r="K32" s="4">
        <v>43340</v>
      </c>
      <c r="L32" s="4">
        <v>43341</v>
      </c>
      <c r="M32" s="4">
        <v>43342</v>
      </c>
      <c r="N32" s="4">
        <v>43343</v>
      </c>
      <c r="O32" s="4">
        <v>43344</v>
      </c>
      <c r="P32" s="4">
        <v>43345</v>
      </c>
    </row>
    <row r="33" spans="1:16" ht="21.75" customHeight="1" x14ac:dyDescent="0.2">
      <c r="A33" s="6"/>
      <c r="B33" s="4">
        <f t="array" ref="B33:H33">Days+DATE(CalYear,MONTH(July_Val),1)-WEEKDAY(DATE(CalYear,MONTH(July_Val),1),(WeekStart="Monday")+1)+$A25*7-6</f>
        <v>43311</v>
      </c>
      <c r="C33" s="4">
        <v>43312</v>
      </c>
      <c r="D33" s="4">
        <v>43313</v>
      </c>
      <c r="E33" s="4">
        <v>43314</v>
      </c>
      <c r="F33" s="4">
        <v>43315</v>
      </c>
      <c r="G33" s="4">
        <v>43316</v>
      </c>
      <c r="H33" s="4">
        <v>43317</v>
      </c>
      <c r="J33" s="4">
        <f t="array" ref="J33:P33">Days+DATE(CalYear,MONTH(Aug_Val),1)-WEEKDAY(DATE(CalYear,MONTH(Aug_Val),1),(WeekStart="Monday")+1)+$A25*7-6</f>
        <v>43346</v>
      </c>
      <c r="K33" s="4">
        <v>43347</v>
      </c>
      <c r="L33" s="4">
        <v>43348</v>
      </c>
      <c r="M33" s="4">
        <v>43349</v>
      </c>
      <c r="N33" s="4">
        <v>43350</v>
      </c>
      <c r="O33" s="4">
        <v>43351</v>
      </c>
      <c r="P33" s="4">
        <v>43352</v>
      </c>
    </row>
    <row r="34" spans="1:16" ht="21.75" customHeight="1" x14ac:dyDescent="0.2">
      <c r="A34" s="6"/>
      <c r="B34" s="48" t="str">
        <f>UPPER(TEXT(Sep_Val,"MMMM"))</f>
        <v>SEPTEMBER</v>
      </c>
      <c r="C34" s="48"/>
      <c r="D34" s="48"/>
      <c r="E34" s="48"/>
      <c r="F34" s="48"/>
      <c r="G34" s="48"/>
      <c r="H34" s="48"/>
      <c r="J34" s="48" t="str">
        <f>UPPER(TEXT(Oct_Val,"MMMM"))</f>
        <v>OCTOBER</v>
      </c>
      <c r="K34" s="48"/>
      <c r="L34" s="48"/>
      <c r="M34" s="48"/>
      <c r="N34" s="48"/>
      <c r="O34" s="48"/>
      <c r="P34" s="48"/>
    </row>
    <row r="35" spans="1:16" ht="21.75" customHeight="1" x14ac:dyDescent="0.2">
      <c r="A35" s="6"/>
      <c r="B35" s="1" t="str">
        <f>CHOOSE(1+(WeekStart="Monday"),"Su","Mo","Tu","We","Th","Fr","Sa","Su")</f>
        <v>Mo</v>
      </c>
      <c r="C35" s="1" t="str">
        <f>CHOOSE(2+(WeekStart="Monday"),"Su","Mo","Tu","We","Th","Fr","Sa","Su")</f>
        <v>Tu</v>
      </c>
      <c r="D35" s="1" t="str">
        <f>CHOOSE(3+(WeekStart="Monday"),"Su","Mo","Tu","We","Th","Fr","Sa","Su")</f>
        <v>We</v>
      </c>
      <c r="E35" s="1" t="str">
        <f>CHOOSE(4+(WeekStart="Monday"),"Su","Mo","Tu","We","Th","Fr","Sa","Su")</f>
        <v>Th</v>
      </c>
      <c r="F35" s="1" t="str">
        <f>CHOOSE(5+(WeekStart="Monday"),"Su","Mo","Tu","We","Th","Fr","Sa","Su")</f>
        <v>Fr</v>
      </c>
      <c r="G35" s="1" t="str">
        <f>CHOOSE(6+(WeekStart="Monday"),"Su","Mo","Tu","We","Th","Fr","Sa","Su")</f>
        <v>Sa</v>
      </c>
      <c r="H35" s="1" t="str">
        <f>CHOOSE(7+(WeekStart="Monday"),"Su","Mo","Tu","We","Th","Fr","Sa","Su")</f>
        <v>Su</v>
      </c>
      <c r="J35" s="1" t="str">
        <f>CHOOSE(1+(WeekStart="Monday"),"Su","Mo","Tu","We","Th","Fr","Sa","Su")</f>
        <v>Mo</v>
      </c>
      <c r="K35" s="1" t="str">
        <f>CHOOSE(2+(WeekStart="Monday"),"Su","Mo","Tu","We","Th","Fr","Sa","Su")</f>
        <v>Tu</v>
      </c>
      <c r="L35" s="1" t="str">
        <f>CHOOSE(3+(WeekStart="Monday"),"Su","Mo","Tu","We","Th","Fr","Sa","Su")</f>
        <v>We</v>
      </c>
      <c r="M35" s="1" t="str">
        <f>CHOOSE(4+(WeekStart="Monday"),"Su","Mo","Tu","We","Th","Fr","Sa","Su")</f>
        <v>Th</v>
      </c>
      <c r="N35" s="1" t="str">
        <f>CHOOSE(5+(WeekStart="Monday"),"Su","Mo","Tu","We","Th","Fr","Sa","Su")</f>
        <v>Fr</v>
      </c>
      <c r="O35" s="1" t="str">
        <f>CHOOSE(6+(WeekStart="Monday"),"Su","Mo","Tu","We","Th","Fr","Sa","Su")</f>
        <v>Sa</v>
      </c>
      <c r="P35" s="1" t="str">
        <f>CHOOSE(7+(WeekStart="Monday"),"Su","Mo","Tu","We","Th","Fr","Sa","Su")</f>
        <v>Su</v>
      </c>
    </row>
    <row r="36" spans="1:16" ht="16" customHeight="1" x14ac:dyDescent="0.2">
      <c r="A36" s="6">
        <v>1</v>
      </c>
      <c r="B36" s="4">
        <f t="array" ref="B36:H36">Days+DATE(CalYear,MONTH(Sep_Val),1)-WEEKDAY(DATE(CalYear,MONTH(Sep_Val),1),(WeekStart="Monday")+1)+$A36*7-6</f>
        <v>43339</v>
      </c>
      <c r="C36" s="4">
        <v>43340</v>
      </c>
      <c r="D36" s="4">
        <v>43341</v>
      </c>
      <c r="E36" s="4">
        <v>43342</v>
      </c>
      <c r="F36" s="4">
        <v>43343</v>
      </c>
      <c r="G36" s="4">
        <v>43344</v>
      </c>
      <c r="H36" s="4">
        <v>43345</v>
      </c>
      <c r="J36" s="4">
        <f t="array" ref="J36:P36">Days+DATE(CalYear,MONTH(Oct_Val),1)-WEEKDAY(DATE(CalYear,MONTH(Oct_Val),1),(WeekStart="Monday")+1)+$A36*7-6</f>
        <v>43374</v>
      </c>
      <c r="K36" s="4">
        <v>43375</v>
      </c>
      <c r="L36" s="4">
        <v>43376</v>
      </c>
      <c r="M36" s="4">
        <v>43377</v>
      </c>
      <c r="N36" s="4">
        <v>43378</v>
      </c>
      <c r="O36" s="4">
        <v>43379</v>
      </c>
      <c r="P36" s="4">
        <v>43380</v>
      </c>
    </row>
    <row r="37" spans="1:16" ht="16" customHeight="1" x14ac:dyDescent="0.2">
      <c r="A37" s="6">
        <v>2</v>
      </c>
      <c r="B37" s="4">
        <f t="array" ref="B37:H37">Days+DATE(CalYear,MONTH(Sep_Val),1)-WEEKDAY(DATE(CalYear,MONTH(Sep_Val),1),(WeekStart="Monday")+1)+$A37*7-6</f>
        <v>43346</v>
      </c>
      <c r="C37" s="4">
        <v>43347</v>
      </c>
      <c r="D37" s="4">
        <v>43348</v>
      </c>
      <c r="E37" s="4">
        <v>43349</v>
      </c>
      <c r="F37" s="4">
        <v>43350</v>
      </c>
      <c r="G37" s="4">
        <v>43351</v>
      </c>
      <c r="H37" s="4">
        <v>43352</v>
      </c>
      <c r="J37" s="4">
        <f t="array" ref="J37:P37">Days+DATE(CalYear,MONTH(Oct_Val),1)-WEEKDAY(DATE(CalYear,MONTH(Oct_Val),1),(WeekStart="Monday")+1)+$A37*7-6</f>
        <v>43381</v>
      </c>
      <c r="K37" s="4">
        <v>43382</v>
      </c>
      <c r="L37" s="4">
        <v>43383</v>
      </c>
      <c r="M37" s="4">
        <v>43384</v>
      </c>
      <c r="N37" s="4">
        <v>43385</v>
      </c>
      <c r="O37" s="4">
        <v>43386</v>
      </c>
      <c r="P37" s="4">
        <v>43387</v>
      </c>
    </row>
    <row r="38" spans="1:16" ht="16" customHeight="1" x14ac:dyDescent="0.2">
      <c r="A38" s="6">
        <v>3</v>
      </c>
      <c r="B38" s="4">
        <f t="array" ref="B38:H38">Days+DATE(CalYear,MONTH(Sep_Val),1)-WEEKDAY(DATE(CalYear,MONTH(Sep_Val),1),(WeekStart="Monday")+1)+$A38*7-6</f>
        <v>43353</v>
      </c>
      <c r="C38" s="4">
        <v>43354</v>
      </c>
      <c r="D38" s="4">
        <v>43355</v>
      </c>
      <c r="E38" s="4">
        <v>43356</v>
      </c>
      <c r="F38" s="4">
        <v>43357</v>
      </c>
      <c r="G38" s="4">
        <v>43358</v>
      </c>
      <c r="H38" s="4">
        <v>43359</v>
      </c>
      <c r="J38" s="4">
        <f t="array" ref="J38:P38">Days+DATE(CalYear,MONTH(Oct_Val),1)-WEEKDAY(DATE(CalYear,MONTH(Oct_Val),1),(WeekStart="Monday")+1)+$A38*7-6</f>
        <v>43388</v>
      </c>
      <c r="K38" s="4">
        <v>43389</v>
      </c>
      <c r="L38" s="4">
        <v>43390</v>
      </c>
      <c r="M38" s="4">
        <v>43391</v>
      </c>
      <c r="N38" s="4">
        <v>43392</v>
      </c>
      <c r="O38" s="4">
        <v>43393</v>
      </c>
      <c r="P38" s="4">
        <v>43394</v>
      </c>
    </row>
    <row r="39" spans="1:16" ht="16" customHeight="1" x14ac:dyDescent="0.2">
      <c r="A39" s="6">
        <v>4</v>
      </c>
      <c r="B39" s="4">
        <f t="array" ref="B39:H39">Days+DATE(CalYear,MONTH(Sep_Val),1)-WEEKDAY(DATE(CalYear,MONTH(Sep_Val),1),(WeekStart="Monday")+1)+$A39*7-6</f>
        <v>43360</v>
      </c>
      <c r="C39" s="4">
        <v>43361</v>
      </c>
      <c r="D39" s="4">
        <v>43362</v>
      </c>
      <c r="E39" s="4">
        <v>43363</v>
      </c>
      <c r="F39" s="4">
        <v>43364</v>
      </c>
      <c r="G39" s="4">
        <v>43365</v>
      </c>
      <c r="H39" s="4">
        <v>43366</v>
      </c>
      <c r="J39" s="4">
        <f t="array" ref="J39:P39">Days+DATE(CalYear,MONTH(Oct_Val),1)-WEEKDAY(DATE(CalYear,MONTH(Oct_Val),1),(WeekStart="Monday")+1)+$A39*7-6</f>
        <v>43395</v>
      </c>
      <c r="K39" s="4">
        <v>43396</v>
      </c>
      <c r="L39" s="4">
        <v>43397</v>
      </c>
      <c r="M39" s="4">
        <v>43398</v>
      </c>
      <c r="N39" s="4">
        <v>43399</v>
      </c>
      <c r="O39" s="4">
        <v>43400</v>
      </c>
      <c r="P39" s="4">
        <v>43401</v>
      </c>
    </row>
    <row r="40" spans="1:16" ht="16" customHeight="1" x14ac:dyDescent="0.2">
      <c r="A40" s="6">
        <v>5</v>
      </c>
      <c r="B40" s="4">
        <f t="array" ref="B40:H40">Days+DATE(CalYear,MONTH(Sep_Val),1)-WEEKDAY(DATE(CalYear,MONTH(Sep_Val),1),(WeekStart="Monday")+1)+$A40*7-6</f>
        <v>43367</v>
      </c>
      <c r="C40" s="4">
        <v>43368</v>
      </c>
      <c r="D40" s="4">
        <v>43369</v>
      </c>
      <c r="E40" s="4">
        <v>43370</v>
      </c>
      <c r="F40" s="4">
        <v>43371</v>
      </c>
      <c r="G40" s="4">
        <v>43372</v>
      </c>
      <c r="H40" s="4">
        <v>43373</v>
      </c>
      <c r="J40" s="4">
        <f t="array" ref="J40:P40">Days+DATE(CalYear,MONTH(Oct_Val),1)-WEEKDAY(DATE(CalYear,MONTH(Oct_Val),1),(WeekStart="Monday")+1)+$A40*7-6</f>
        <v>43402</v>
      </c>
      <c r="K40" s="4">
        <v>43403</v>
      </c>
      <c r="L40" s="4">
        <v>43404</v>
      </c>
      <c r="M40" s="4">
        <v>43405</v>
      </c>
      <c r="N40" s="4">
        <v>43406</v>
      </c>
      <c r="O40" s="4">
        <v>43407</v>
      </c>
      <c r="P40" s="4">
        <v>43408</v>
      </c>
    </row>
    <row r="41" spans="1:16" ht="21.75" customHeight="1" x14ac:dyDescent="0.2">
      <c r="A41" s="6">
        <v>6</v>
      </c>
      <c r="B41" s="4">
        <f t="array" ref="B41:H41">Days+DATE(CalYear,MONTH(Sep_Val),1)-WEEKDAY(DATE(CalYear,MONTH(Sep_Val),1),(WeekStart="Monday")+1)+$A41*7-6</f>
        <v>43374</v>
      </c>
      <c r="C41" s="4">
        <v>43375</v>
      </c>
      <c r="D41" s="4">
        <v>43376</v>
      </c>
      <c r="E41" s="4">
        <v>43377</v>
      </c>
      <c r="F41" s="4">
        <v>43378</v>
      </c>
      <c r="G41" s="4">
        <v>43379</v>
      </c>
      <c r="H41" s="4">
        <v>43380</v>
      </c>
      <c r="J41" s="4">
        <f t="array" ref="J41:P41">Days+DATE(CalYear,MONTH(Oct_Val),1)-WEEKDAY(DATE(CalYear,MONTH(Oct_Val),1),(WeekStart="Monday")+1)+$A41*7-6</f>
        <v>43409</v>
      </c>
      <c r="K41" s="4">
        <v>43410</v>
      </c>
      <c r="L41" s="4">
        <v>43411</v>
      </c>
      <c r="M41" s="4">
        <v>43412</v>
      </c>
      <c r="N41" s="4">
        <v>43413</v>
      </c>
      <c r="O41" s="4">
        <v>43414</v>
      </c>
      <c r="P41" s="4">
        <v>43415</v>
      </c>
    </row>
    <row r="42" spans="1:16" ht="21.75" customHeight="1" x14ac:dyDescent="0.2">
      <c r="A42" s="6"/>
      <c r="B42" s="48" t="str">
        <f>UPPER(TEXT(Nov_Val,"MMMM"))</f>
        <v>NOVEMBER</v>
      </c>
      <c r="C42" s="48"/>
      <c r="D42" s="48"/>
      <c r="E42" s="48"/>
      <c r="F42" s="48"/>
      <c r="G42" s="48"/>
      <c r="H42" s="48"/>
      <c r="J42" s="48" t="str">
        <f>UPPER(TEXT(Dec_Val,"MMMM"))</f>
        <v>DECEMBER</v>
      </c>
      <c r="K42" s="48"/>
      <c r="L42" s="48"/>
      <c r="M42" s="48"/>
      <c r="N42" s="48"/>
      <c r="O42" s="48"/>
      <c r="P42" s="48"/>
    </row>
    <row r="43" spans="1:16" ht="21.75" customHeight="1" x14ac:dyDescent="0.2">
      <c r="A43" s="6"/>
      <c r="B43" s="1" t="str">
        <f>CHOOSE(1+(WeekStart="Monday"),"Su","Mo","Tu","We","Th","Fr","Sa","Su")</f>
        <v>Mo</v>
      </c>
      <c r="C43" s="1" t="str">
        <f>CHOOSE(2+(WeekStart="Monday"),"Su","Mo","Tu","We","Th","Fr","Sa","Su")</f>
        <v>Tu</v>
      </c>
      <c r="D43" s="1" t="str">
        <f>CHOOSE(3+(WeekStart="Monday"),"Su","Mo","Tu","We","Th","Fr","Sa","Su")</f>
        <v>We</v>
      </c>
      <c r="E43" s="1" t="str">
        <f>CHOOSE(4+(WeekStart="Monday"),"Su","Mo","Tu","We","Th","Fr","Sa","Su")</f>
        <v>Th</v>
      </c>
      <c r="F43" s="1" t="str">
        <f>CHOOSE(5+(WeekStart="Monday"),"Su","Mo","Tu","We","Th","Fr","Sa","Su")</f>
        <v>Fr</v>
      </c>
      <c r="G43" s="1" t="str">
        <f>CHOOSE(6+(WeekStart="Monday"),"Su","Mo","Tu","We","Th","Fr","Sa","Su")</f>
        <v>Sa</v>
      </c>
      <c r="H43" s="1" t="str">
        <f>CHOOSE(7+(WeekStart="Monday"),"Su","Mo","Tu","We","Th","Fr","Sa","Su")</f>
        <v>Su</v>
      </c>
      <c r="J43" s="1" t="str">
        <f>CHOOSE(1+(WeekStart="Monday"),"Su","Mo","Tu","We","Th","Fr","Sa","Su")</f>
        <v>Mo</v>
      </c>
      <c r="K43" s="1" t="str">
        <f>CHOOSE(2+(WeekStart="Monday"),"Su","Mo","Tu","We","Th","Fr","Sa","Su")</f>
        <v>Tu</v>
      </c>
      <c r="L43" s="1" t="str">
        <f>CHOOSE(3+(WeekStart="Monday"),"Su","Mo","Tu","We","Th","Fr","Sa","Su")</f>
        <v>We</v>
      </c>
      <c r="M43" s="1" t="str">
        <f>CHOOSE(4+(WeekStart="Monday"),"Su","Mo","Tu","We","Th","Fr","Sa","Su")</f>
        <v>Th</v>
      </c>
      <c r="N43" s="1" t="str">
        <f>CHOOSE(5+(WeekStart="Monday"),"Su","Mo","Tu","We","Th","Fr","Sa","Su")</f>
        <v>Fr</v>
      </c>
      <c r="O43" s="1" t="str">
        <f>CHOOSE(6+(WeekStart="Monday"),"Su","Mo","Tu","We","Th","Fr","Sa","Su")</f>
        <v>Sa</v>
      </c>
      <c r="P43" s="1" t="str">
        <f>CHOOSE(7+(WeekStart="Monday"),"Su","Mo","Tu","We","Th","Fr","Sa","Su")</f>
        <v>Su</v>
      </c>
    </row>
    <row r="44" spans="1:16" ht="16" customHeight="1" x14ac:dyDescent="0.2">
      <c r="A44" s="6"/>
      <c r="B44" s="4">
        <f t="array" ref="B44:H44">Days+DATE(CalYear,MONTH(Nov_Val),1)-WEEKDAY(DATE(CalYear,MONTH(Nov_Val),1),(WeekStart="Monday")+1)+$A36*7-6</f>
        <v>43402</v>
      </c>
      <c r="C44" s="4">
        <v>43403</v>
      </c>
      <c r="D44" s="4">
        <v>43404</v>
      </c>
      <c r="E44" s="4">
        <v>43405</v>
      </c>
      <c r="F44" s="4">
        <v>43406</v>
      </c>
      <c r="G44" s="4">
        <v>43407</v>
      </c>
      <c r="H44" s="4">
        <v>43408</v>
      </c>
      <c r="J44" s="4">
        <f t="array" ref="J44:P44">Days+DATE(CalYear,MONTH(Dec_Val),1)-WEEKDAY(DATE(CalYear,MONTH(Dec_Val),1),(WeekStart="Monday")+1)+$A36*7-6</f>
        <v>43430</v>
      </c>
      <c r="K44" s="4">
        <v>43431</v>
      </c>
      <c r="L44" s="4">
        <v>43432</v>
      </c>
      <c r="M44" s="4">
        <v>43433</v>
      </c>
      <c r="N44" s="4">
        <v>43434</v>
      </c>
      <c r="O44" s="4">
        <v>43435</v>
      </c>
      <c r="P44" s="4">
        <v>43436</v>
      </c>
    </row>
    <row r="45" spans="1:16" ht="16" customHeight="1" x14ac:dyDescent="0.2">
      <c r="A45" s="6"/>
      <c r="B45" s="4">
        <f t="array" ref="B45:H45">Days+DATE(CalYear,MONTH(Nov_Val),1)-WEEKDAY(DATE(CalYear,MONTH(Nov_Val),1),(WeekStart="Monday")+1)+$A37*7-6</f>
        <v>43409</v>
      </c>
      <c r="C45" s="4">
        <v>43410</v>
      </c>
      <c r="D45" s="4">
        <v>43411</v>
      </c>
      <c r="E45" s="4">
        <v>43412</v>
      </c>
      <c r="F45" s="4">
        <v>43413</v>
      </c>
      <c r="G45" s="4">
        <v>43414</v>
      </c>
      <c r="H45" s="4">
        <v>43415</v>
      </c>
      <c r="J45" s="4">
        <f t="array" ref="J45:P45">Days+DATE(CalYear,MONTH(Dec_Val),1)-WEEKDAY(DATE(CalYear,MONTH(Dec_Val),1),(WeekStart="Monday")+1)+$A37*7-6</f>
        <v>43437</v>
      </c>
      <c r="K45" s="4">
        <v>43438</v>
      </c>
      <c r="L45" s="4">
        <v>43439</v>
      </c>
      <c r="M45" s="4">
        <v>43440</v>
      </c>
      <c r="N45" s="4">
        <v>43441</v>
      </c>
      <c r="O45" s="4">
        <v>43442</v>
      </c>
      <c r="P45" s="4">
        <v>43443</v>
      </c>
    </row>
    <row r="46" spans="1:16" ht="16" customHeight="1" x14ac:dyDescent="0.2">
      <c r="A46" s="6"/>
      <c r="B46" s="4">
        <f t="array" ref="B46:H46">Days+DATE(CalYear,MONTH(Nov_Val),1)-WEEKDAY(DATE(CalYear,MONTH(Nov_Val),1),(WeekStart="Monday")+1)+$A38*7-6</f>
        <v>43416</v>
      </c>
      <c r="C46" s="4">
        <v>43417</v>
      </c>
      <c r="D46" s="4">
        <v>43418</v>
      </c>
      <c r="E46" s="4">
        <v>43419</v>
      </c>
      <c r="F46" s="4">
        <v>43420</v>
      </c>
      <c r="G46" s="4">
        <v>43421</v>
      </c>
      <c r="H46" s="4">
        <v>43422</v>
      </c>
      <c r="J46" s="4">
        <f t="array" ref="J46:P46">Days+DATE(CalYear,MONTH(Dec_Val),1)-WEEKDAY(DATE(CalYear,MONTH(Dec_Val),1),(WeekStart="Monday")+1)+$A38*7-6</f>
        <v>43444</v>
      </c>
      <c r="K46" s="4">
        <v>43445</v>
      </c>
      <c r="L46" s="4">
        <v>43446</v>
      </c>
      <c r="M46" s="4">
        <v>43447</v>
      </c>
      <c r="N46" s="4">
        <v>43448</v>
      </c>
      <c r="O46" s="4">
        <v>43449</v>
      </c>
      <c r="P46" s="4">
        <v>43450</v>
      </c>
    </row>
    <row r="47" spans="1:16" ht="16" customHeight="1" x14ac:dyDescent="0.2">
      <c r="A47" s="6"/>
      <c r="B47" s="4">
        <f t="array" ref="B47:H47">Days+DATE(CalYear,MONTH(Nov_Val),1)-WEEKDAY(DATE(CalYear,MONTH(Nov_Val),1),(WeekStart="Monday")+1)+$A39*7-6</f>
        <v>43423</v>
      </c>
      <c r="C47" s="4">
        <v>43424</v>
      </c>
      <c r="D47" s="4">
        <v>43425</v>
      </c>
      <c r="E47" s="4">
        <v>43426</v>
      </c>
      <c r="F47" s="4">
        <v>43427</v>
      </c>
      <c r="G47" s="4">
        <v>43428</v>
      </c>
      <c r="H47" s="4">
        <v>43429</v>
      </c>
      <c r="J47" s="4">
        <f t="array" ref="J47:P47">Days+DATE(CalYear,MONTH(Dec_Val),1)-WEEKDAY(DATE(CalYear,MONTH(Dec_Val),1),(WeekStart="Monday")+1)+$A39*7-6</f>
        <v>43451</v>
      </c>
      <c r="K47" s="4">
        <v>43452</v>
      </c>
      <c r="L47" s="4">
        <v>43453</v>
      </c>
      <c r="M47" s="4">
        <v>43454</v>
      </c>
      <c r="N47" s="4">
        <v>43455</v>
      </c>
      <c r="O47" s="4">
        <v>43456</v>
      </c>
      <c r="P47" s="4">
        <v>43457</v>
      </c>
    </row>
    <row r="48" spans="1:16" ht="16" customHeight="1" x14ac:dyDescent="0.2">
      <c r="A48" s="6"/>
      <c r="B48" s="4">
        <f t="array" ref="B48:H48">Days+DATE(CalYear,MONTH(Nov_Val),1)-WEEKDAY(DATE(CalYear,MONTH(Nov_Val),1),(WeekStart="Monday")+1)+$A40*7-6</f>
        <v>43430</v>
      </c>
      <c r="C48" s="4">
        <v>43431</v>
      </c>
      <c r="D48" s="4">
        <v>43432</v>
      </c>
      <c r="E48" s="4">
        <v>43433</v>
      </c>
      <c r="F48" s="4">
        <v>43434</v>
      </c>
      <c r="G48" s="4">
        <v>43435</v>
      </c>
      <c r="H48" s="4">
        <v>43436</v>
      </c>
      <c r="J48" s="4">
        <f t="array" ref="J48:P48">Days+DATE(CalYear,MONTH(Dec_Val),1)-WEEKDAY(DATE(CalYear,MONTH(Dec_Val),1),(WeekStart="Monday")+1)+$A40*7-6</f>
        <v>43458</v>
      </c>
      <c r="K48" s="4">
        <v>43459</v>
      </c>
      <c r="L48" s="4">
        <v>43460</v>
      </c>
      <c r="M48" s="4">
        <v>43461</v>
      </c>
      <c r="N48" s="4">
        <v>43462</v>
      </c>
      <c r="O48" s="4">
        <v>43463</v>
      </c>
      <c r="P48" s="4">
        <v>43464</v>
      </c>
    </row>
    <row r="49" spans="1:16" ht="21.75" customHeight="1" x14ac:dyDescent="0.2">
      <c r="A49" s="6"/>
      <c r="B49" s="4">
        <f t="array" ref="B49:H49">Days+DATE(CalYear,MONTH(Nov_Val),1)-WEEKDAY(DATE(CalYear,MONTH(Nov_Val),1),(WeekStart="Monday")+1)+$A41*7-6</f>
        <v>43437</v>
      </c>
      <c r="C49" s="4">
        <v>43438</v>
      </c>
      <c r="D49" s="4">
        <v>43439</v>
      </c>
      <c r="E49" s="4">
        <v>43440</v>
      </c>
      <c r="F49" s="4">
        <v>43441</v>
      </c>
      <c r="G49" s="4">
        <v>43442</v>
      </c>
      <c r="H49" s="4">
        <v>43443</v>
      </c>
      <c r="J49" s="4">
        <f t="array" ref="J49:P49">Days+DATE(CalYear,MONTH(Dec_Val),1)-WEEKDAY(DATE(CalYear,MONTH(Dec_Val),1),(WeekStart="Monday")+1)+$A41*7-6</f>
        <v>43465</v>
      </c>
      <c r="K49" s="4">
        <v>43466</v>
      </c>
      <c r="L49" s="4">
        <v>43467</v>
      </c>
      <c r="M49" s="4">
        <v>43468</v>
      </c>
      <c r="N49" s="4">
        <v>43469</v>
      </c>
      <c r="O49" s="4">
        <v>43470</v>
      </c>
      <c r="P49" s="4">
        <v>43471</v>
      </c>
    </row>
  </sheetData>
  <mergeCells count="13">
    <mergeCell ref="B1:P1"/>
    <mergeCell ref="B34:H34"/>
    <mergeCell ref="J34:P34"/>
    <mergeCell ref="B42:H42"/>
    <mergeCell ref="J42:P42"/>
    <mergeCell ref="B18:H18"/>
    <mergeCell ref="J18:P18"/>
    <mergeCell ref="B26:H26"/>
    <mergeCell ref="J26:P26"/>
    <mergeCell ref="B2:H2"/>
    <mergeCell ref="J2:P2"/>
    <mergeCell ref="B10:H10"/>
    <mergeCell ref="J10:P10"/>
  </mergeCells>
  <conditionalFormatting sqref="B4:H4">
    <cfRule type="expression" dxfId="23" priority="24">
      <formula>DAY(B4)&gt;7</formula>
    </cfRule>
  </conditionalFormatting>
  <conditionalFormatting sqref="J4:P4">
    <cfRule type="expression" dxfId="22" priority="23">
      <formula>DAY(J4)&gt;7</formula>
    </cfRule>
  </conditionalFormatting>
  <conditionalFormatting sqref="B12:H12">
    <cfRule type="expression" dxfId="21" priority="22">
      <formula>DAY(B12)&gt;7</formula>
    </cfRule>
  </conditionalFormatting>
  <conditionalFormatting sqref="J12:P12">
    <cfRule type="expression" dxfId="20" priority="21">
      <formula>DAY(J12)&gt;7</formula>
    </cfRule>
  </conditionalFormatting>
  <conditionalFormatting sqref="J28:P28">
    <cfRule type="expression" dxfId="19" priority="20">
      <formula>DAY(J28)&gt;7</formula>
    </cfRule>
  </conditionalFormatting>
  <conditionalFormatting sqref="B28:H28">
    <cfRule type="expression" dxfId="18" priority="19">
      <formula>DAY(B28)&gt;7</formula>
    </cfRule>
  </conditionalFormatting>
  <conditionalFormatting sqref="J20:P20">
    <cfRule type="expression" dxfId="17" priority="18">
      <formula>DAY(J20)&gt;7</formula>
    </cfRule>
  </conditionalFormatting>
  <conditionalFormatting sqref="B20:H20">
    <cfRule type="expression" dxfId="16" priority="17">
      <formula>DAY(B20)&gt;7</formula>
    </cfRule>
  </conditionalFormatting>
  <conditionalFormatting sqref="B36:H36">
    <cfRule type="expression" dxfId="15" priority="16">
      <formula>DAY(B36)&gt;7</formula>
    </cfRule>
  </conditionalFormatting>
  <conditionalFormatting sqref="J36:P36">
    <cfRule type="expression" dxfId="14" priority="15">
      <formula>DAY(J36)&gt;7</formula>
    </cfRule>
  </conditionalFormatting>
  <conditionalFormatting sqref="B44:H44">
    <cfRule type="expression" dxfId="13" priority="14">
      <formula>DAY(B44)&gt;7</formula>
    </cfRule>
  </conditionalFormatting>
  <conditionalFormatting sqref="J44:P44">
    <cfRule type="expression" dxfId="12" priority="13">
      <formula>DAY(J44)&gt;7</formula>
    </cfRule>
  </conditionalFormatting>
  <conditionalFormatting sqref="B8:H9">
    <cfRule type="expression" dxfId="11" priority="12">
      <formula>DAY(B8)&lt;15</formula>
    </cfRule>
  </conditionalFormatting>
  <conditionalFormatting sqref="J8:P9">
    <cfRule type="expression" dxfId="10" priority="11">
      <formula>DAY(J8)&lt;15</formula>
    </cfRule>
  </conditionalFormatting>
  <conditionalFormatting sqref="B16:H17">
    <cfRule type="expression" dxfId="9" priority="10">
      <formula>DAY(B16)&lt;15</formula>
    </cfRule>
  </conditionalFormatting>
  <conditionalFormatting sqref="J16:P17">
    <cfRule type="expression" dxfId="8" priority="9">
      <formula>DAY(J16)&lt;15</formula>
    </cfRule>
  </conditionalFormatting>
  <conditionalFormatting sqref="J32:P33">
    <cfRule type="expression" dxfId="7" priority="8">
      <formula>DAY(J32)&lt;15</formula>
    </cfRule>
  </conditionalFormatting>
  <conditionalFormatting sqref="B32:H33">
    <cfRule type="expression" dxfId="6" priority="7">
      <formula>DAY(B32)&lt;15</formula>
    </cfRule>
  </conditionalFormatting>
  <conditionalFormatting sqref="J24:P25">
    <cfRule type="expression" dxfId="5" priority="6">
      <formula>DAY(J24)&lt;15</formula>
    </cfRule>
  </conditionalFormatting>
  <conditionalFormatting sqref="B24:H25">
    <cfRule type="expression" dxfId="4" priority="5">
      <formula>DAY(B24)&lt;15</formula>
    </cfRule>
  </conditionalFormatting>
  <conditionalFormatting sqref="B40:H41">
    <cfRule type="expression" dxfId="3" priority="4">
      <formula>DAY(B40)&lt;15</formula>
    </cfRule>
  </conditionalFormatting>
  <conditionalFormatting sqref="J40:P41">
    <cfRule type="expression" dxfId="2" priority="3">
      <formula>DAY(J40)&lt;15</formula>
    </cfRule>
  </conditionalFormatting>
  <conditionalFormatting sqref="B48:H49">
    <cfRule type="expression" dxfId="1" priority="2">
      <formula>DAY(B48)&lt;15</formula>
    </cfRule>
  </conditionalFormatting>
  <conditionalFormatting sqref="J48:P49">
    <cfRule type="expression" dxfId="0" priority="1">
      <formula>DAY(J48)&lt;15</formula>
    </cfRule>
  </conditionalFormatting>
  <dataValidations count="38">
    <dataValidation allowBlank="1" showInputMessage="1" showErrorMessage="1" prompt="Create a calendar for any year using this Any Year Calendar (Mon-Sun) worksheet. Enter Year in cell at right to automatically update calendar for each month" sqref="A1"/>
    <dataValidation allowBlank="1" showInputMessage="1" showErrorMessage="1" prompt="Enter Year in this cell to automatically update calendar for each month in cells B2 through P49" sqref="B1:P1"/>
    <dataValidation allowBlank="1" showInputMessage="1" showErrorMessage="1" prompt="Calendar Month is in this cell. Calendar for this month is automatically updated in cells J43 through P49 and contains dates from previous, current, and next months" sqref="J42:P42"/>
    <dataValidation allowBlank="1" showInputMessage="1" showErrorMessage="1" prompt="Calendar Month is in this cell. Calendar for this month is automatically updated in cells J3 through P9 and contains dates from previous, current, and next months" sqref="J2:P2"/>
    <dataValidation allowBlank="1" showInputMessage="1" showErrorMessage="1" prompt="Calendar Month is in this cell. Calendar for this month is automatically updated in cells B11 through H17 and contains dates from previous, current, and next months" sqref="B10:H10"/>
    <dataValidation allowBlank="1" showInputMessage="1" showErrorMessage="1" prompt="Calendar Month is in this cell. Calendar for this month is automatically updated in cells B3 through H9 and contains dates from previous, current, and next months" sqref="B2:H2"/>
    <dataValidation allowBlank="1" showInputMessage="1" showErrorMessage="1" prompt="Calendar Month is in this cell. Calendar for this month is automatically updated in cells J11 through P17 and contains dates from previous, current, and next months" sqref="J10:P10"/>
    <dataValidation allowBlank="1" showInputMessage="1" showErrorMessage="1" prompt="Calendar Month is in this cell. Calendar for this month is automatically updated in cells B19 through H25 and contains dates from previous, current, and next months" sqref="B18:H18"/>
    <dataValidation allowBlank="1" showInputMessage="1" showErrorMessage="1" prompt="Calendar Month is in this cell. Calendar for this month is automatically updated in cells J19 through P25 and contains dates from previous, current, and next months" sqref="J18:P18"/>
    <dataValidation allowBlank="1" showInputMessage="1" showErrorMessage="1" prompt="Calendar Month is in this cell. Calendar for this month is automatically updated in cells B27 through H33 and contains dates from previous, current, and next months" sqref="B26:H26"/>
    <dataValidation allowBlank="1" showInputMessage="1" showErrorMessage="1" prompt="Calendar Month is in this cell. Calendar for this month is automatically updated in cells J27 through P33 and contains dates from previous, current, and next months" sqref="J26:P26"/>
    <dataValidation allowBlank="1" showInputMessage="1" showErrorMessage="1" prompt="Calendar Month is in this cell. Calendar for this month is automatically updated in cells B35 through H41 and contains dates from previous, current, and next months" sqref="B34:H34"/>
    <dataValidation allowBlank="1" showInputMessage="1" showErrorMessage="1" prompt="Calendar Month is in this cell. Calendar for this month is automatically updated in cells J35 through P41 and contains dates from previous, current, and next months" sqref="J34:P34"/>
    <dataValidation allowBlank="1" showInputMessage="1" showErrorMessage="1" prompt="Calendar Month is in this cell. Calendar for this month is automatically updated in cells B43 through H49 and contains dates from previous, current, and next months" sqref="B42:H42"/>
    <dataValidation allowBlank="1" showInputMessage="1" showErrorMessage="1" prompt="Weekdays for the month in cell above are in cells B3 through H3" sqref="B3"/>
    <dataValidation allowBlank="1" showInputMessage="1" showErrorMessage="1" prompt="Weekdays for the month in cell above are in cells B11 through H11" sqref="B11"/>
    <dataValidation allowBlank="1" showInputMessage="1" showErrorMessage="1" prompt="Weekdays for the month in cell above are in cells B19 through H19" sqref="B19"/>
    <dataValidation allowBlank="1" showInputMessage="1" showErrorMessage="1" prompt="Weekdays for the month in cell above are in cells B27 through H27" sqref="B27"/>
    <dataValidation allowBlank="1" showInputMessage="1" showErrorMessage="1" prompt="Weekdays for the month in cell above are in cells B35 through H35" sqref="B35"/>
    <dataValidation allowBlank="1" showInputMessage="1" showErrorMessage="1" prompt="Weekdays for the month in cell above are in cells B43 through H43" sqref="B43"/>
    <dataValidation allowBlank="1" showInputMessage="1" showErrorMessage="1" prompt="Weekdays for the month in cell above are in cells J3 through P3" sqref="J3"/>
    <dataValidation allowBlank="1" showInputMessage="1" showErrorMessage="1" prompt="Weekdays for the month in cell above are in cells J11 through P11" sqref="J11"/>
    <dataValidation allowBlank="1" showInputMessage="1" showErrorMessage="1" prompt="Weekdays for the month in cell above are in cells J19 through P19" sqref="J19"/>
    <dataValidation allowBlank="1" showInputMessage="1" showErrorMessage="1" prompt="Weekdays for the month in cell above are in cells J27 through P27" sqref="J27"/>
    <dataValidation allowBlank="1" showInputMessage="1" showErrorMessage="1" prompt="Weekdays for the month in cell above are in cells J35 through P35" sqref="J35"/>
    <dataValidation allowBlank="1" showInputMessage="1" showErrorMessage="1" prompt="Weekdays for the month in cell above are in cells J43 through P43" sqref="J43"/>
    <dataValidation allowBlank="1" showInputMessage="1" showErrorMessage="1" prompt="Calendar days for this month are automatically updated in cells B4 through H9. If this cell doesn’t contain number 1, then it is a previous month's day" sqref="B4"/>
    <dataValidation allowBlank="1" showInputMessage="1" showErrorMessage="1" prompt="Calendar days for this month are automatically updated in cells J4 through P9. If this cell doesn’t contain number 1, then it is a previous month's day" sqref="J4"/>
    <dataValidation allowBlank="1" showInputMessage="1" showErrorMessage="1" prompt="Calendar days for this month are automatically updated in cells B12 through H17. If this cell doesn’t contain number 1, then it is a previous month's day" sqref="B12"/>
    <dataValidation allowBlank="1" showInputMessage="1" showErrorMessage="1" prompt="Calendar days for this month are automatically updated in cells B20 through H25. If this cell doesn’t contain number 1, then it is a previous month's day" sqref="B20"/>
    <dataValidation allowBlank="1" showInputMessage="1" showErrorMessage="1" prompt="Calendar days for this month are automatically updated in cells B28 through H33. If this cell doesn’t contain number 1, then it is a previous month's day" sqref="B28"/>
    <dataValidation allowBlank="1" showInputMessage="1" showErrorMessage="1" prompt="Calendar days for this month are automatically updated in cells B36 through H41. If this cell doesn’t contain number 1, then it is a previous month's day" sqref="B36"/>
    <dataValidation allowBlank="1" showInputMessage="1" showErrorMessage="1" prompt="Calendar days for this month are automatically updated in cells J36 through P41. If this cell doesn’t contain number 1, then it is a previous month's day" sqref="J36"/>
    <dataValidation allowBlank="1" showInputMessage="1" showErrorMessage="1" prompt="Calendar days for this month are automatically updated in cells J28 through P33. If this cell doesn’t contain number 1, then it is a previous month's day" sqref="J28"/>
    <dataValidation allowBlank="1" showInputMessage="1" showErrorMessage="1" prompt="Calendar days for this month are automatically updated in cells J20 through P25. If this cell doesn’t contain number 1, then it is a previous month's day" sqref="J20"/>
    <dataValidation allowBlank="1" showInputMessage="1" showErrorMessage="1" prompt="Calendar days for this month are automatically updated in cells J12 through P17. If this cell doesn’t contain number 1, then it is a previous month's day" sqref="J12"/>
    <dataValidation allowBlank="1" showInputMessage="1" showErrorMessage="1" prompt="Calendar days for this month are automatically updated in cells B44 through H49. If this cell doesn’t contain number 1, then it is a previous month's day" sqref="B44"/>
    <dataValidation allowBlank="1" showInputMessage="1" showErrorMessage="1" prompt="Calendar days for this month are automatically updated in cells J44 through P49. If this cell doesn’t contain number 1, then it is a previous month's day" sqref="J44"/>
  </dataValidations>
  <printOptions horizontalCentered="1"/>
  <pageMargins left="0.4" right="0.4" top="0.4" bottom="0.6" header="0.3" footer="0.3"/>
  <pageSetup scale="79" orientation="portrait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2018-2019</vt:lpstr>
      <vt:lpstr>Calendar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 Office User</cp:lastModifiedBy>
  <cp:lastPrinted>2018-08-31T02:21:52Z</cp:lastPrinted>
  <dcterms:created xsi:type="dcterms:W3CDTF">2017-07-13T09:26:51Z</dcterms:created>
  <dcterms:modified xsi:type="dcterms:W3CDTF">2018-09-17T07:22:33Z</dcterms:modified>
</cp:coreProperties>
</file>